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65" windowWidth="17400" windowHeight="9660" activeTab="1"/>
  </bookViews>
  <sheets>
    <sheet name="Муницип" sheetId="1" r:id="rId1"/>
    <sheet name="Лист1" sheetId="2" r:id="rId2"/>
  </sheets>
  <definedNames/>
  <calcPr fullCalcOnLoad="1"/>
</workbook>
</file>

<file path=xl/sharedStrings.xml><?xml version="1.0" encoding="utf-8"?>
<sst xmlns="http://schemas.openxmlformats.org/spreadsheetml/2006/main" count="707" uniqueCount="178">
  <si>
    <t>к Порядку представления реестров расходных обязательств</t>
  </si>
  <si>
    <t>субъектов Российской Федерации и сводов реестров расходных</t>
  </si>
  <si>
    <t xml:space="preserve">обязательств муниципальных образований, входящих в состав </t>
  </si>
  <si>
    <t>субъекта Российской Федерации, утвержденному приказом</t>
  </si>
  <si>
    <t>от _____________ 2015 г. № ____</t>
  </si>
  <si>
    <t>Финансовый орган субъекта Российской Федерации</t>
  </si>
  <si>
    <t>Березовское сельское поселение</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</si>
  <si>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</si>
  <si>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</si>
  <si>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</si>
  <si>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</si>
  <si>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</si>
  <si>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</si>
  <si>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</si>
  <si>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</si>
  <si>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</si>
  <si>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</si>
  <si>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</si>
  <si>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</si>
  <si>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</si>
  <si>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наимено -</t>
  </si>
  <si>
    <t>номер</t>
  </si>
  <si>
    <t xml:space="preserve">дата </t>
  </si>
  <si>
    <t>раздел</t>
  </si>
  <si>
    <t>подраздел</t>
  </si>
  <si>
    <t>вание,</t>
  </si>
  <si>
    <t>статьи</t>
  </si>
  <si>
    <t>вступления</t>
  </si>
  <si>
    <t xml:space="preserve">номер и </t>
  </si>
  <si>
    <t>(подстатьи),</t>
  </si>
  <si>
    <t>в силу,</t>
  </si>
  <si>
    <t>по плану</t>
  </si>
  <si>
    <t>по факту</t>
  </si>
  <si>
    <t>дата</t>
  </si>
  <si>
    <t>пункта</t>
  </si>
  <si>
    <t>срок</t>
  </si>
  <si>
    <t>исполнения</t>
  </si>
  <si>
    <t xml:space="preserve"> (подпункта)</t>
  </si>
  <si>
    <t>действия</t>
  </si>
  <si>
    <t>9</t>
  </si>
  <si>
    <t>(подпись)</t>
  </si>
  <si>
    <t>(расшифровка подписи)</t>
  </si>
  <si>
    <t xml:space="preserve"> финансового органа)  </t>
  </si>
  <si>
    <t xml:space="preserve">Исполнитель      ____________________  </t>
  </si>
  <si>
    <t xml:space="preserve"> (расшифровка подписи)</t>
  </si>
  <si>
    <t>(телефон, e-mail)</t>
  </si>
  <si>
    <t>" ___ " ____________  20 ___ г.</t>
  </si>
  <si>
    <t>Приложение 2</t>
  </si>
  <si>
    <t xml:space="preserve">Министерства финансов Российской Федерации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</si>
  <si>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</si>
  <si>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</si>
  <si>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</si>
  <si>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</si>
  <si>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</si>
  <si>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</si>
  <si>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</si>
  <si>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</si>
  <si>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5.1.6. создание условий для организации досуга и обеспечения жителей сельского поселения услугами организаций культуры</t>
  </si>
  <si>
    <t>5007</t>
  </si>
  <si>
    <t>Федеральный закон от 06.10.2003 № 131-ФЗ "Об общих принципах организации местного самоуправления в РФ"</t>
  </si>
  <si>
    <t>п. 12, ч. 1, ст. 14</t>
  </si>
  <si>
    <t>06.10.2003-не установлен</t>
  </si>
  <si>
    <t>Закон Иркутской области от 29.12.2007 № 154-ОЗ "О государственной поддержке культуры в Иркутской области"</t>
  </si>
  <si>
    <t>ст. в целом</t>
  </si>
  <si>
    <t>18.01.2008-не установлен</t>
  </si>
  <si>
    <t>08</t>
  </si>
  <si>
    <t>01</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</si>
  <si>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</si>
  <si>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</si>
  <si>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п. 14, ч. 1, ст. 14</t>
  </si>
  <si>
    <t>Закон Иркутской области от 17.12.2008 № 108-ОЗ "О физической культуре и спорте в Иркутской области"</t>
  </si>
  <si>
    <t>26.12.2008-не установлен</t>
  </si>
  <si>
    <t>11</t>
  </si>
  <si>
    <t xml:space="preserve"> </t>
  </si>
  <si>
    <t>Постановление Правительства Иркутской области от 24.10.2013 № 458-пп "Об утверждении государственной программы Иркутской области «Развитие физической культуры и спорта» на 2014 - 2018 годы"</t>
  </si>
  <si>
    <t>01.01.2014-не установлен</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</si>
  <si>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</si>
  <si>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</si>
  <si>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п. 19, ч. 1, ст. 14</t>
  </si>
  <si>
    <t>05</t>
  </si>
  <si>
    <t>03</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</si>
  <si>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</si>
  <si>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</si>
  <si>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п. 4, ч. 1, ст. 14</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</si>
  <si>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</si>
  <si>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</si>
  <si>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</si>
  <si>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п. 5, ч. 1, ст. 14</t>
  </si>
  <si>
    <t>04</t>
  </si>
  <si>
    <t>09</t>
  </si>
  <si>
    <t>5.1.20. участие в предупреждении и ликвидации последствий чрезвычайных ситуаций в границах сельского поселения</t>
  </si>
  <si>
    <t>5021</t>
  </si>
  <si>
    <t>п. 8, ч. 1, ст. 14</t>
  </si>
  <si>
    <t>Закон Иркутской области от 08.06.2009 № 34-оз "Об отдельных вопросах защиты населения и территорий от чрезвычайных ситуаций природного и техногенного характера в Иркутской области"</t>
  </si>
  <si>
    <t>п. 7, ст. 5</t>
  </si>
  <si>
    <t>08.06.2009-не установлен</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</si>
  <si>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</si>
  <si>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</si>
  <si>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п. 11, ч. 1, ст. 14</t>
  </si>
  <si>
    <t>Закон Иркутской области от 18.07.2008 № 46-ОЗ "О библиотечном деле в Иркутской области"</t>
  </si>
  <si>
    <t>01.01.2009-не установлен</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</si>
  <si>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</si>
  <si>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</si>
  <si>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п. 20, ч. 1, ст. 14</t>
  </si>
  <si>
    <t>Закон Иркутской области от 23.07.2008 № 59-оз "О градостроительной деятельности в Иркутской области"</t>
  </si>
  <si>
    <t>23.07.2008-не установлен</t>
  </si>
  <si>
    <t>12</t>
  </si>
  <si>
    <t>5.1.27. организация ритуальных услуг и содержание мест захоронения</t>
  </si>
  <si>
    <t>5028</t>
  </si>
  <si>
    <t>п. 22, ч. 1, ст. 14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</si>
  <si>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</si>
  <si>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</si>
  <si>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</si>
  <si>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</si>
  <si>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ч. 1, 1.1, ст. 17</t>
  </si>
  <si>
    <t>Областной Закон от 29.10.2007 № 88-ОЗ "Об отдельных вопросах муниципальной службы в Иркутской области"</t>
  </si>
  <si>
    <t>15.10.2007-не установлен</t>
  </si>
  <si>
    <t>Федеральный закон от 02.03.2007 № 25-ФЗ "О муниципальной службе в Российской Федерации"</t>
  </si>
  <si>
    <t>01.06.2007-не установлен</t>
  </si>
  <si>
    <t>Постановление Правительства Иркутской области от 27.11.2014 № 599-пп "Об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Иркутской области"</t>
  </si>
  <si>
    <t>27.11.2014-не установлен</t>
  </si>
  <si>
    <t>13</t>
  </si>
  <si>
    <t>5.2.10.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</si>
  <si>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</si>
  <si>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п. 5, ч. 1, ст. 17</t>
  </si>
  <si>
    <t>Закон Иркутской области от 11.11.2011 № 116-ОЗ "О муниципальных выборах в Иркутской области"</t>
  </si>
  <si>
    <t>не установлен-не установлен</t>
  </si>
  <si>
    <t>07</t>
  </si>
  <si>
    <t>Федеральный закон от 12.06.2002 № 67-ФЗ "Об основных гарантиях избирательных прав и права на участие в референдуме граждан Российской Федерации"</t>
  </si>
  <si>
    <t>п. 1, ст. 57</t>
  </si>
  <si>
    <t>22.06.2002-не установлен</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</si>
  <si>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</si>
  <si>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</si>
  <si>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</si>
  <si>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</si>
  <si>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5.3.3. социальная политика</t>
  </si>
  <si>
    <t>5401</t>
  </si>
  <si>
    <t>п. 1, ч. 2, ст. 14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</si>
  <si>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</si>
  <si>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</si>
  <si>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</si>
  <si>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</si>
  <si>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</si>
  <si>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</si>
  <si>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абз. 1, ч. 5, ст. 19</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</si>
  <si>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</si>
  <si>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11.05.2006-не установлен</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</si>
  <si>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</si>
  <si>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</si>
  <si>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Закон Иркутской области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</si>
  <si>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</si>
  <si>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</si>
  <si>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</si>
  <si>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</si>
  <si>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</si>
  <si>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</si>
  <si>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 на осуществление внешнего муниципального контроля</t>
  </si>
  <si>
    <t>5802</t>
  </si>
  <si>
    <t>ч. 4,4, ст. 15,65</t>
  </si>
  <si>
    <t>5.5.2.1. на формирование, исполнение и контроль за исполнением бюджета поселений</t>
  </si>
  <si>
    <t>5803</t>
  </si>
  <si>
    <t>5.5.2.1. на осуществление иных полномочий по решению вопросов местного значения</t>
  </si>
  <si>
    <t>5806</t>
  </si>
  <si>
    <t>8. Итого расходных обязательств муниципальных образований</t>
  </si>
  <si>
    <t>8000</t>
  </si>
  <si>
    <t xml:space="preserve">Руководитель___________         </t>
  </si>
  <si>
    <t xml:space="preserve"> (должность руководителя </t>
  </si>
  <si>
    <t xml:space="preserve">                             (должность)</t>
  </si>
  <si>
    <t xml:space="preserve">                                                                 (подпись)</t>
  </si>
  <si>
    <t>" _____________ " ________________________________   20 ____ г.</t>
  </si>
  <si>
    <t>отчетный  2015 г.</t>
  </si>
  <si>
    <t>2016 г.</t>
  </si>
  <si>
    <t>2017 г.</t>
  </si>
  <si>
    <t>2018 г.</t>
  </si>
  <si>
    <t>2019 г.</t>
  </si>
  <si>
    <t>на 2017 год и на плановый период 2018 -2019гг.</t>
  </si>
  <si>
    <t>отчетный  2016 г.</t>
  </si>
  <si>
    <t>2020 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</si>
</sst>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3">
    <font>
      <sz val="11"/>
      <name val="Calibri"/>
      <family val="2"/>
    </font>
    <font>
      <sz val="11"/>
      <color indexed="8"/>
      <name val="Calibri"/>
      <family val="2"/>
    </font>
    <font>
      <sz val="11"/>
      <color indexed="9"/>
      <name val="Calibri"/>
      <family val="2"/>
    </font>
    <font>
      <sz val="8"/>
      <color indexed="8"/>
      <name val="Times New Roman"/>
      <family val="1"/>
    </font>
    <font>
      <sz val="10"/>
      <color indexed="8"/>
      <name val="Arial"/>
      <family val="2"/>
    </font>
    <font>
      <sz val="10"/>
      <color indexed="8"/>
      <name val="Times New Roman"/>
      <family val="1"/>
    </font>
    <font>
      <b/>
      <sz val="10"/>
      <color indexed="8"/>
      <name val="Times New Roman"/>
      <family val="1"/>
    </font>
    <font>
      <sz val="11"/>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color indexed="8"/>
      </left>
      <right>
        <color indexed="8"/>
      </right>
      <top>
        <color indexed="8"/>
      </top>
      <bottom style="thin">
        <color indexed="8"/>
      </bottom>
    </border>
    <border>
      <left style="medium">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medium">
        <color indexed="8"/>
      </right>
      <top style="thin">
        <color indexed="8"/>
      </top>
      <bottom>
        <color indexed="8"/>
      </bottom>
    </border>
    <border>
      <left style="thin">
        <color indexed="8"/>
      </left>
      <right style="medium">
        <color indexed="8"/>
      </right>
      <top>
        <color indexed="8"/>
      </top>
      <bottom>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8"/>
      </left>
      <right>
        <color indexed="8"/>
      </right>
      <top style="medium">
        <color indexed="8"/>
      </top>
      <bottom style="thin">
        <color indexed="8"/>
      </bottom>
    </border>
    <border>
      <left>
        <color indexed="8"/>
      </left>
      <right>
        <color indexed="8"/>
      </right>
      <top>
        <color indexed="8"/>
      </top>
      <bottom style="medium">
        <color indexed="8"/>
      </bottom>
    </border>
    <border>
      <left>
        <color indexed="8"/>
      </left>
      <right>
        <color indexed="8"/>
      </right>
      <top style="medium">
        <color indexed="8"/>
      </top>
      <bottom>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49" fontId="3" fillId="16" borderId="1">
      <alignment horizontal="left" wrapText="1"/>
      <protection/>
    </xf>
    <xf numFmtId="49" fontId="3" fillId="16" borderId="2">
      <alignment horizontal="center" vertical="center" wrapText="1"/>
      <protection/>
    </xf>
    <xf numFmtId="49" fontId="3" fillId="0" borderId="3">
      <alignment horizontal="center" vertical="center" wrapText="1"/>
      <protection/>
    </xf>
    <xf numFmtId="49" fontId="3" fillId="16" borderId="3">
      <alignment horizontal="center" vertical="center" wrapText="1"/>
      <protection/>
    </xf>
    <xf numFmtId="49" fontId="3" fillId="0" borderId="4">
      <alignment horizontal="center" vertical="center" wrapText="1"/>
      <protection/>
    </xf>
    <xf numFmtId="49" fontId="3" fillId="0" borderId="5">
      <alignment horizontal="center" vertical="center" wrapText="1"/>
      <protection/>
    </xf>
    <xf numFmtId="0" fontId="4" fillId="0" borderId="0">
      <alignment/>
      <protection/>
    </xf>
    <xf numFmtId="0" fontId="4" fillId="0" borderId="0">
      <alignment/>
      <protection/>
    </xf>
    <xf numFmtId="0" fontId="0" fillId="0" borderId="0">
      <alignment/>
      <protection/>
    </xf>
    <xf numFmtId="0" fontId="3" fillId="0" borderId="3">
      <alignment horizontal="center" vertical="center" wrapText="1"/>
      <protection/>
    </xf>
    <xf numFmtId="0" fontId="3" fillId="0" borderId="5">
      <alignment horizontal="left" vertical="center" wrapText="1"/>
      <protection/>
    </xf>
    <xf numFmtId="0" fontId="3" fillId="0" borderId="6">
      <alignment horizontal="left" vertical="center" wrapText="1"/>
      <protection/>
    </xf>
    <xf numFmtId="0" fontId="3" fillId="0" borderId="7">
      <alignment horizontal="left" vertical="center" wrapText="1"/>
      <protection/>
    </xf>
    <xf numFmtId="49" fontId="3" fillId="0" borderId="8">
      <alignment horizontal="left" vertical="center" wrapText="1"/>
      <protection/>
    </xf>
    <xf numFmtId="0" fontId="5" fillId="16" borderId="0">
      <alignment horizontal="left"/>
      <protection/>
    </xf>
    <xf numFmtId="0" fontId="6" fillId="16" borderId="0">
      <alignment horizontal="center" wrapText="1"/>
      <protection/>
    </xf>
    <xf numFmtId="0" fontId="6" fillId="16" borderId="0">
      <alignment horizontal="center"/>
      <protection/>
    </xf>
    <xf numFmtId="0" fontId="6" fillId="16" borderId="0">
      <alignment horizontal="left"/>
      <protection/>
    </xf>
    <xf numFmtId="0" fontId="3" fillId="16" borderId="0">
      <alignment horizontal="left"/>
      <protection/>
    </xf>
    <xf numFmtId="0" fontId="3" fillId="16" borderId="1">
      <alignment horizontal="left"/>
      <protection/>
    </xf>
    <xf numFmtId="0" fontId="3" fillId="0" borderId="9">
      <alignment horizontal="center" vertical="center" wrapText="1"/>
      <protection/>
    </xf>
    <xf numFmtId="49" fontId="3" fillId="16" borderId="3">
      <alignment horizontal="center"/>
      <protection/>
    </xf>
    <xf numFmtId="49" fontId="3" fillId="16" borderId="5">
      <alignment horizontal="center"/>
      <protection/>
    </xf>
    <xf numFmtId="49" fontId="3" fillId="16" borderId="6">
      <alignment horizontal="center"/>
      <protection/>
    </xf>
    <xf numFmtId="0" fontId="3" fillId="16" borderId="0">
      <alignment/>
      <protection/>
    </xf>
    <xf numFmtId="0" fontId="3" fillId="16" borderId="1">
      <alignment/>
      <protection/>
    </xf>
    <xf numFmtId="49" fontId="3" fillId="0" borderId="3">
      <alignment horizontal="center"/>
      <protection/>
    </xf>
    <xf numFmtId="49" fontId="3" fillId="0" borderId="6">
      <alignment horizontal="center"/>
      <protection/>
    </xf>
    <xf numFmtId="49" fontId="3" fillId="0" borderId="3">
      <alignment horizontal="center"/>
      <protection/>
    </xf>
    <xf numFmtId="49" fontId="3" fillId="0" borderId="5">
      <alignment horizontal="center"/>
      <protection/>
    </xf>
    <xf numFmtId="49" fontId="3" fillId="0" borderId="6">
      <alignment horizontal="center"/>
      <protection/>
    </xf>
    <xf numFmtId="0" fontId="3" fillId="0" borderId="10">
      <alignment horizontal="center"/>
      <protection/>
    </xf>
    <xf numFmtId="0" fontId="3" fillId="16" borderId="0">
      <alignment horizontal="center"/>
      <protection/>
    </xf>
    <xf numFmtId="0" fontId="5" fillId="16" borderId="0">
      <alignment horizontal="center"/>
      <protection/>
    </xf>
    <xf numFmtId="0" fontId="3" fillId="0" borderId="10">
      <alignment horizontal="left"/>
      <protection/>
    </xf>
    <xf numFmtId="49" fontId="3" fillId="0" borderId="11">
      <alignment horizontal="center"/>
      <protection/>
    </xf>
    <xf numFmtId="49" fontId="3" fillId="0" borderId="3">
      <alignment horizontal="center"/>
      <protection/>
    </xf>
    <xf numFmtId="49" fontId="3" fillId="0" borderId="12">
      <alignment horizontal="center"/>
      <protection/>
    </xf>
    <xf numFmtId="164" fontId="3" fillId="0" borderId="7">
      <alignment horizontal="right" vertical="center" shrinkToFit="1"/>
      <protection/>
    </xf>
    <xf numFmtId="164" fontId="3" fillId="0" borderId="8">
      <alignment horizontal="right" vertical="center" shrinkToFit="1"/>
      <protection/>
    </xf>
    <xf numFmtId="0" fontId="5" fillId="17" borderId="0">
      <alignment horizontal="left"/>
      <protection/>
    </xf>
    <xf numFmtId="0" fontId="5" fillId="0" borderId="0">
      <alignment horizontal="left"/>
      <protection/>
    </xf>
    <xf numFmtId="0" fontId="5" fillId="0" borderId="0">
      <alignment wrapText="1"/>
      <protection/>
    </xf>
    <xf numFmtId="0" fontId="6" fillId="0" borderId="0">
      <alignment horizontal="center"/>
      <protection/>
    </xf>
    <xf numFmtId="0" fontId="6" fillId="0" borderId="0">
      <alignment horizontal="left"/>
      <protection/>
    </xf>
    <xf numFmtId="0" fontId="5" fillId="0" borderId="0">
      <alignment/>
      <protection/>
    </xf>
    <xf numFmtId="0" fontId="3" fillId="0" borderId="0">
      <alignment horizontal="left"/>
      <protection/>
    </xf>
    <xf numFmtId="0" fontId="3" fillId="0" borderId="0">
      <alignment horizontal="left"/>
      <protection/>
    </xf>
    <xf numFmtId="0" fontId="3" fillId="0" borderId="1">
      <alignment horizontal="left"/>
      <protection/>
    </xf>
    <xf numFmtId="0" fontId="3" fillId="0" borderId="3">
      <alignment horizontal="center" vertical="center"/>
      <protection/>
    </xf>
    <xf numFmtId="0" fontId="3" fillId="0" borderId="5">
      <alignment horizontal="center" vertical="center"/>
      <protection/>
    </xf>
    <xf numFmtId="0" fontId="3" fillId="0" borderId="6">
      <alignment horizontal="center" vertical="center"/>
      <protection/>
    </xf>
    <xf numFmtId="0" fontId="3" fillId="0" borderId="9">
      <alignment horizontal="center" vertical="center"/>
      <protection/>
    </xf>
    <xf numFmtId="0" fontId="5" fillId="17" borderId="13">
      <alignment horizontal="left"/>
      <protection/>
    </xf>
    <xf numFmtId="0" fontId="3" fillId="0" borderId="7">
      <alignment horizontal="left" vertical="top" wrapText="1"/>
      <protection/>
    </xf>
    <xf numFmtId="0" fontId="3" fillId="0" borderId="8">
      <alignment horizontal="left" vertical="top" wrapText="1"/>
      <protection/>
    </xf>
    <xf numFmtId="0" fontId="3" fillId="0" borderId="0">
      <alignment horizontal="left" wrapText="1"/>
      <protection/>
    </xf>
    <xf numFmtId="0" fontId="3" fillId="0" borderId="0">
      <alignment horizontal="center"/>
      <protection/>
    </xf>
    <xf numFmtId="49" fontId="5" fillId="16" borderId="0">
      <alignment/>
      <protection/>
    </xf>
    <xf numFmtId="0" fontId="5" fillId="16" borderId="0">
      <alignment wrapText="1"/>
      <protection/>
    </xf>
    <xf numFmtId="0" fontId="5" fillId="16" borderId="0">
      <alignment/>
      <protection/>
    </xf>
    <xf numFmtId="49" fontId="3" fillId="16" borderId="0">
      <alignment/>
      <protection/>
    </xf>
    <xf numFmtId="49" fontId="3" fillId="16" borderId="1">
      <alignment horizontal="left"/>
      <protection/>
    </xf>
    <xf numFmtId="49" fontId="3" fillId="16" borderId="1">
      <alignment/>
      <protection/>
    </xf>
    <xf numFmtId="49" fontId="3" fillId="16" borderId="3">
      <alignment horizontal="center" vertical="center"/>
      <protection/>
    </xf>
    <xf numFmtId="49" fontId="3" fillId="16" borderId="5">
      <alignment horizontal="center" vertical="center"/>
      <protection/>
    </xf>
    <xf numFmtId="49" fontId="3" fillId="16" borderId="6">
      <alignment horizontal="center" vertical="center"/>
      <protection/>
    </xf>
    <xf numFmtId="49" fontId="3" fillId="16" borderId="14">
      <alignment horizontal="center" vertical="center"/>
      <protection/>
    </xf>
    <xf numFmtId="0" fontId="5" fillId="17" borderId="15">
      <alignment horizontal="left"/>
      <protection/>
    </xf>
    <xf numFmtId="49" fontId="3" fillId="16" borderId="2">
      <alignment horizontal="center" vertical="center"/>
      <protection/>
    </xf>
    <xf numFmtId="49" fontId="3" fillId="0" borderId="4">
      <alignment horizontal="center" vertical="center"/>
      <protection/>
    </xf>
    <xf numFmtId="0" fontId="5" fillId="17" borderId="16">
      <alignment horizontal="left"/>
      <protection/>
    </xf>
    <xf numFmtId="49" fontId="3" fillId="16" borderId="17">
      <alignment horizontal="center"/>
      <protection/>
    </xf>
    <xf numFmtId="49" fontId="3" fillId="16" borderId="0">
      <alignment horizontal="center"/>
      <protection/>
    </xf>
    <xf numFmtId="0" fontId="3" fillId="0" borderId="0">
      <alignment/>
      <protection/>
    </xf>
    <xf numFmtId="0" fontId="3" fillId="0" borderId="1">
      <alignment/>
      <protection/>
    </xf>
    <xf numFmtId="49" fontId="3" fillId="0" borderId="3">
      <alignment horizontal="center" vertical="center"/>
      <protection/>
    </xf>
    <xf numFmtId="49" fontId="3" fillId="0" borderId="6">
      <alignment horizontal="center" vertical="center"/>
      <protection/>
    </xf>
    <xf numFmtId="49" fontId="3" fillId="0" borderId="9">
      <alignment horizontal="center" vertical="center"/>
      <protection/>
    </xf>
    <xf numFmtId="49" fontId="3" fillId="0" borderId="3">
      <alignment horizontal="center" vertical="center"/>
      <protection/>
    </xf>
    <xf numFmtId="49" fontId="3" fillId="0" borderId="5">
      <alignment horizontal="center" vertical="center"/>
      <protection/>
    </xf>
    <xf numFmtId="49" fontId="3" fillId="0" borderId="6">
      <alignment horizontal="center" vertical="center"/>
      <protection/>
    </xf>
    <xf numFmtId="0" fontId="3" fillId="0" borderId="14">
      <alignment horizontal="center" vertical="center"/>
      <protection/>
    </xf>
    <xf numFmtId="0" fontId="3" fillId="0" borderId="17">
      <alignment horizontal="center"/>
      <protection/>
    </xf>
    <xf numFmtId="0" fontId="3" fillId="0" borderId="1">
      <alignment horizontal="center"/>
      <protection/>
    </xf>
    <xf numFmtId="0" fontId="3" fillId="0" borderId="10">
      <alignment horizontal="center"/>
      <protection/>
    </xf>
    <xf numFmtId="0" fontId="3" fillId="0" borderId="0">
      <alignment horizontal="center"/>
      <protection/>
    </xf>
    <xf numFmtId="0" fontId="3" fillId="0" borderId="0">
      <alignment horizontal="centerContinuous"/>
      <protection/>
    </xf>
    <xf numFmtId="0" fontId="3" fillId="0" borderId="1">
      <alignment horizontal="center"/>
      <protection/>
    </xf>
    <xf numFmtId="0" fontId="7" fillId="0" borderId="0">
      <alignment/>
      <protection/>
    </xf>
    <xf numFmtId="49" fontId="3" fillId="16" borderId="10">
      <alignment/>
      <protection/>
    </xf>
    <xf numFmtId="49" fontId="3" fillId="16" borderId="9">
      <alignment horizontal="center" vertical="center" wrapText="1"/>
      <protection/>
    </xf>
    <xf numFmtId="49" fontId="3" fillId="16" borderId="9">
      <alignment horizontal="center" vertical="center" wrapText="1"/>
      <protection/>
    </xf>
    <xf numFmtId="49" fontId="3" fillId="16" borderId="1">
      <alignment horizontal="center"/>
      <protection/>
    </xf>
    <xf numFmtId="0" fontId="3" fillId="0" borderId="10">
      <alignment/>
      <protection/>
    </xf>
    <xf numFmtId="49" fontId="3" fillId="0" borderId="17">
      <alignment horizontal="center"/>
      <protection/>
    </xf>
    <xf numFmtId="49" fontId="3" fillId="0" borderId="0">
      <alignment horizontal="center"/>
      <protection/>
    </xf>
    <xf numFmtId="0" fontId="3" fillId="0" borderId="0">
      <alignment horizontal="right"/>
      <protection/>
    </xf>
    <xf numFmtId="0" fontId="5" fillId="0" borderId="0">
      <alignment horizontal="left" wrapText="1"/>
      <protection/>
    </xf>
    <xf numFmtId="49" fontId="3" fillId="0" borderId="9">
      <alignment horizontal="center" vertical="center"/>
      <protection/>
    </xf>
    <xf numFmtId="164" fontId="3" fillId="0" borderId="3">
      <alignment horizontal="right" vertical="center" shrinkToFit="1"/>
      <protection/>
    </xf>
    <xf numFmtId="164" fontId="3" fillId="0" borderId="5">
      <alignment horizontal="right" vertical="center" shrinkToFit="1"/>
      <protection/>
    </xf>
    <xf numFmtId="49" fontId="3" fillId="0" borderId="1">
      <alignment horizontal="center"/>
      <protection/>
    </xf>
    <xf numFmtId="49" fontId="3" fillId="0" borderId="10">
      <alignment horizontal="center"/>
      <protection/>
    </xf>
    <xf numFmtId="0" fontId="3" fillId="0" borderId="0">
      <alignment horizontal="left" wrapText="1"/>
      <protection/>
    </xf>
    <xf numFmtId="49" fontId="3" fillId="0" borderId="11">
      <alignment horizontal="center" vertical="center"/>
      <protection/>
    </xf>
    <xf numFmtId="49" fontId="3" fillId="0" borderId="3">
      <alignment horizontal="center" vertical="center"/>
      <protection/>
    </xf>
    <xf numFmtId="49" fontId="3" fillId="0" borderId="0">
      <alignment/>
      <protection/>
    </xf>
    <xf numFmtId="49" fontId="3" fillId="0" borderId="1">
      <alignment/>
      <protection/>
    </xf>
    <xf numFmtId="49" fontId="3" fillId="0" borderId="12">
      <alignment horizontal="center" vertical="center"/>
      <protection/>
    </xf>
    <xf numFmtId="0" fontId="3" fillId="0" borderId="0">
      <alignment horizontal="center" vertical="top"/>
      <protection/>
    </xf>
    <xf numFmtId="0" fontId="5" fillId="0" borderId="1">
      <alignment/>
      <protection/>
    </xf>
    <xf numFmtId="0" fontId="3" fillId="0" borderId="9">
      <alignment horizontal="center" vertical="center" wrapText="1"/>
      <protection/>
    </xf>
    <xf numFmtId="0" fontId="3" fillId="0" borderId="3">
      <alignment horizontal="center" vertical="center" wrapText="1"/>
      <protection/>
    </xf>
    <xf numFmtId="0" fontId="3" fillId="0" borderId="5">
      <alignment horizontal="center" vertical="center" wrapText="1"/>
      <protection/>
    </xf>
    <xf numFmtId="0" fontId="5" fillId="0" borderId="5">
      <alignment horizontal="center" vertical="center"/>
      <protection/>
    </xf>
    <xf numFmtId="0" fontId="5" fillId="0" borderId="5">
      <alignment/>
      <protection/>
    </xf>
    <xf numFmtId="0" fontId="3" fillId="0" borderId="6">
      <alignment horizontal="center" vertical="center" wrapText="1"/>
      <protection/>
    </xf>
    <xf numFmtId="0" fontId="3" fillId="0" borderId="14">
      <alignment horizontal="center" wrapText="1"/>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8" applyNumberFormat="0" applyAlignment="0" applyProtection="0"/>
    <xf numFmtId="0" fontId="9" fillId="17" borderId="19" applyNumberFormat="0" applyAlignment="0" applyProtection="0"/>
    <xf numFmtId="0" fontId="10" fillId="17"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0" borderId="23" applyNumberFormat="0" applyFill="0" applyAlignment="0" applyProtection="0"/>
    <xf numFmtId="0" fontId="15" fillId="22" borderId="24"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4" borderId="25" applyNumberFormat="0" applyFont="0" applyAlignment="0" applyProtection="0"/>
    <xf numFmtId="9" fontId="0" fillId="0" borderId="0" applyFont="0" applyFill="0" applyBorder="0" applyAlignment="0" applyProtection="0"/>
    <xf numFmtId="0" fontId="20" fillId="0" borderId="26"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89">
    <xf numFmtId="0" fontId="0" fillId="0" borderId="0" xfId="0" applyAlignment="1">
      <alignment/>
    </xf>
    <xf numFmtId="0" fontId="0" fillId="0" borderId="0" xfId="0" applyAlignment="1" applyProtection="1">
      <alignment/>
      <protection locked="0"/>
    </xf>
    <xf numFmtId="49" fontId="5" fillId="16" borderId="0" xfId="93" applyNumberFormat="1" applyProtection="1">
      <alignment/>
      <protection/>
    </xf>
    <xf numFmtId="0" fontId="5" fillId="0" borderId="0" xfId="80" applyNumberFormat="1" applyProtection="1">
      <alignment/>
      <protection/>
    </xf>
    <xf numFmtId="0" fontId="3" fillId="0" borderId="0" xfId="132" applyNumberFormat="1" applyProtection="1">
      <alignment horizontal="right"/>
      <protection/>
    </xf>
    <xf numFmtId="0" fontId="3" fillId="0" borderId="0" xfId="81" applyNumberFormat="1" applyProtection="1">
      <alignment horizontal="left"/>
      <protection/>
    </xf>
    <xf numFmtId="0" fontId="5" fillId="16" borderId="0" xfId="94" applyNumberFormat="1" applyProtection="1">
      <alignment wrapText="1"/>
      <protection/>
    </xf>
    <xf numFmtId="0" fontId="5" fillId="0" borderId="0" xfId="133" applyNumberFormat="1" applyProtection="1">
      <alignment horizontal="left" wrapText="1"/>
      <protection/>
    </xf>
    <xf numFmtId="0" fontId="3" fillId="0" borderId="0" xfId="121" applyNumberFormat="1" applyProtection="1">
      <alignment horizontal="center"/>
      <protection/>
    </xf>
    <xf numFmtId="0" fontId="3" fillId="0" borderId="0" xfId="109" applyNumberFormat="1" applyProtection="1">
      <alignment/>
      <protection/>
    </xf>
    <xf numFmtId="49" fontId="3" fillId="0" borderId="0" xfId="131" applyNumberFormat="1" applyProtection="1">
      <alignment horizontal="center"/>
      <protection/>
    </xf>
    <xf numFmtId="0" fontId="5" fillId="16" borderId="0" xfId="95" applyNumberFormat="1" applyProtection="1">
      <alignment/>
      <protection/>
    </xf>
    <xf numFmtId="49" fontId="3" fillId="16" borderId="0" xfId="96" applyNumberFormat="1" applyProtection="1">
      <alignment/>
      <protection/>
    </xf>
    <xf numFmtId="49" fontId="3" fillId="0" borderId="0" xfId="142" applyNumberFormat="1" applyProtection="1">
      <alignment/>
      <protection/>
    </xf>
    <xf numFmtId="49" fontId="3" fillId="16" borderId="10" xfId="125" applyNumberFormat="1" applyProtection="1">
      <alignment/>
      <protection/>
    </xf>
    <xf numFmtId="0" fontId="3" fillId="0" borderId="10" xfId="129" applyNumberFormat="1" applyProtection="1">
      <alignment/>
      <protection/>
    </xf>
    <xf numFmtId="0" fontId="3" fillId="0" borderId="1" xfId="83" applyNumberFormat="1" applyProtection="1">
      <alignment horizontal="left"/>
      <protection/>
    </xf>
    <xf numFmtId="49" fontId="3" fillId="16" borderId="1" xfId="98" applyNumberFormat="1" applyProtection="1">
      <alignment/>
      <protection/>
    </xf>
    <xf numFmtId="0" fontId="3" fillId="0" borderId="3" xfId="148" applyNumberFormat="1" applyProtection="1">
      <alignment horizontal="center" vertical="center" wrapText="1"/>
      <protection/>
    </xf>
    <xf numFmtId="0" fontId="3" fillId="0" borderId="5" xfId="149" applyNumberFormat="1" applyProtection="1">
      <alignment horizontal="center" vertical="center" wrapText="1"/>
      <protection/>
    </xf>
    <xf numFmtId="0" fontId="3" fillId="0" borderId="9" xfId="87" applyNumberFormat="1" applyProtection="1">
      <alignment horizontal="center" vertical="center"/>
      <protection/>
    </xf>
    <xf numFmtId="49" fontId="3" fillId="16" borderId="14" xfId="102" applyNumberFormat="1" applyProtection="1">
      <alignment horizontal="center" vertical="center"/>
      <protection/>
    </xf>
    <xf numFmtId="0" fontId="3" fillId="0" borderId="14" xfId="117" applyNumberFormat="1" applyProtection="1">
      <alignment horizontal="center" vertical="center"/>
      <protection/>
    </xf>
    <xf numFmtId="0" fontId="3" fillId="0" borderId="0" xfId="91" applyNumberFormat="1" applyProtection="1">
      <alignment horizontal="left" wrapText="1"/>
      <protection/>
    </xf>
    <xf numFmtId="0" fontId="3" fillId="0" borderId="17" xfId="118" applyNumberFormat="1" applyProtection="1">
      <alignment horizontal="center"/>
      <protection/>
    </xf>
    <xf numFmtId="49" fontId="3" fillId="0" borderId="17" xfId="130" applyNumberFormat="1" applyProtection="1">
      <alignment horizontal="center"/>
      <protection/>
    </xf>
    <xf numFmtId="49" fontId="3" fillId="16" borderId="0" xfId="108" applyNumberFormat="1" applyProtection="1">
      <alignment horizontal="center"/>
      <protection/>
    </xf>
    <xf numFmtId="0" fontId="3" fillId="0" borderId="1" xfId="123" applyNumberFormat="1" applyProtection="1">
      <alignment horizontal="center"/>
      <protection/>
    </xf>
    <xf numFmtId="49" fontId="3" fillId="16" borderId="1" xfId="128" applyNumberFormat="1" applyProtection="1">
      <alignment horizontal="center"/>
      <protection/>
    </xf>
    <xf numFmtId="49" fontId="3" fillId="0" borderId="1" xfId="137" applyNumberFormat="1" applyProtection="1">
      <alignment horizontal="center"/>
      <protection/>
    </xf>
    <xf numFmtId="0" fontId="7" fillId="0" borderId="0" xfId="124" applyNumberFormat="1" applyProtection="1">
      <alignment/>
      <protection/>
    </xf>
    <xf numFmtId="0" fontId="3" fillId="0" borderId="0" xfId="145" applyNumberFormat="1" applyProtection="1">
      <alignment horizontal="center" vertical="top"/>
      <protection/>
    </xf>
    <xf numFmtId="0" fontId="5" fillId="16" borderId="0" xfId="49" applyNumberFormat="1" applyProtection="1">
      <alignment horizontal="left"/>
      <protection/>
    </xf>
    <xf numFmtId="0" fontId="3" fillId="16" borderId="0" xfId="67" applyNumberFormat="1" applyProtection="1">
      <alignment horizontal="center"/>
      <protection/>
    </xf>
    <xf numFmtId="0" fontId="6" fillId="16" borderId="0" xfId="52" applyNumberFormat="1" applyProtection="1">
      <alignment horizontal="left"/>
      <protection/>
    </xf>
    <xf numFmtId="0" fontId="3" fillId="16" borderId="0" xfId="59" applyNumberFormat="1" applyProtection="1">
      <alignment/>
      <protection/>
    </xf>
    <xf numFmtId="0" fontId="3" fillId="16" borderId="0" xfId="53" applyNumberFormat="1" applyProtection="1">
      <alignment horizontal="left"/>
      <protection/>
    </xf>
    <xf numFmtId="0" fontId="3" fillId="16" borderId="1" xfId="54" applyNumberFormat="1" applyProtection="1">
      <alignment horizontal="left"/>
      <protection/>
    </xf>
    <xf numFmtId="0" fontId="3" fillId="16" borderId="1" xfId="60" applyNumberFormat="1" applyProtection="1">
      <alignment/>
      <protection/>
    </xf>
    <xf numFmtId="49" fontId="3" fillId="16" borderId="3" xfId="56" applyNumberFormat="1" applyProtection="1">
      <alignment horizontal="center"/>
      <protection/>
    </xf>
    <xf numFmtId="49" fontId="3" fillId="16" borderId="5" xfId="57" applyNumberFormat="1" applyProtection="1">
      <alignment horizontal="center"/>
      <protection/>
    </xf>
    <xf numFmtId="49" fontId="3" fillId="0" borderId="3" xfId="63" applyNumberFormat="1" applyProtection="1">
      <alignment horizontal="center"/>
      <protection/>
    </xf>
    <xf numFmtId="49" fontId="3" fillId="0" borderId="5" xfId="64" applyNumberFormat="1" applyProtection="1">
      <alignment horizontal="center"/>
      <protection/>
    </xf>
    <xf numFmtId="49" fontId="3" fillId="0" borderId="11" xfId="70" applyNumberFormat="1" applyProtection="1">
      <alignment horizontal="center"/>
      <protection/>
    </xf>
    <xf numFmtId="49" fontId="3" fillId="0" borderId="12" xfId="72" applyNumberFormat="1" applyProtection="1">
      <alignment horizontal="center"/>
      <protection/>
    </xf>
    <xf numFmtId="49" fontId="3" fillId="16" borderId="6" xfId="58" applyNumberFormat="1" applyProtection="1">
      <alignment horizontal="center"/>
      <protection/>
    </xf>
    <xf numFmtId="49" fontId="3" fillId="0" borderId="6" xfId="65" applyNumberFormat="1" applyProtection="1">
      <alignment horizontal="center"/>
      <protection/>
    </xf>
    <xf numFmtId="0" fontId="3" fillId="0" borderId="7" xfId="89" applyNumberFormat="1" applyProtection="1">
      <alignment horizontal="left" vertical="top" wrapText="1"/>
      <protection/>
    </xf>
    <xf numFmtId="49" fontId="3" fillId="16" borderId="2" xfId="36" applyNumberFormat="1" applyProtection="1">
      <alignment horizontal="center" vertical="center" wrapText="1"/>
      <protection/>
    </xf>
    <xf numFmtId="49" fontId="3" fillId="0" borderId="3" xfId="37" applyNumberFormat="1" applyProtection="1">
      <alignment horizontal="center" vertical="center" wrapText="1"/>
      <protection/>
    </xf>
    <xf numFmtId="49" fontId="3" fillId="16" borderId="3" xfId="38" applyNumberFormat="1" applyProtection="1">
      <alignment horizontal="center" vertical="center" wrapText="1"/>
      <protection/>
    </xf>
    <xf numFmtId="164" fontId="3" fillId="0" borderId="3" xfId="135" applyNumberFormat="1" applyProtection="1">
      <alignment horizontal="right" vertical="center" shrinkToFit="1"/>
      <protection/>
    </xf>
    <xf numFmtId="164" fontId="3" fillId="0" borderId="7" xfId="73" applyNumberFormat="1" applyProtection="1">
      <alignment horizontal="right" vertical="center" shrinkToFit="1"/>
      <protection/>
    </xf>
    <xf numFmtId="0" fontId="3" fillId="0" borderId="8" xfId="90" applyNumberFormat="1" applyProtection="1">
      <alignment horizontal="left" vertical="top" wrapText="1"/>
      <protection/>
    </xf>
    <xf numFmtId="49" fontId="3" fillId="0" borderId="4" xfId="39" applyNumberFormat="1" applyProtection="1">
      <alignment horizontal="center" vertical="center" wrapText="1"/>
      <protection/>
    </xf>
    <xf numFmtId="49" fontId="3" fillId="0" borderId="5" xfId="40" applyNumberFormat="1" applyProtection="1">
      <alignment horizontal="center" vertical="center" wrapText="1"/>
      <protection/>
    </xf>
    <xf numFmtId="164" fontId="3" fillId="0" borderId="5" xfId="136" applyNumberFormat="1" applyProtection="1">
      <alignment horizontal="right" vertical="center" shrinkToFit="1"/>
      <protection/>
    </xf>
    <xf numFmtId="164" fontId="3" fillId="0" borderId="8" xfId="74" applyNumberFormat="1" applyProtection="1">
      <alignment horizontal="right" vertical="center" shrinkToFit="1"/>
      <protection/>
    </xf>
    <xf numFmtId="0" fontId="3" fillId="0" borderId="10" xfId="66" applyNumberFormat="1" applyProtection="1">
      <alignment horizontal="center"/>
      <protection/>
    </xf>
    <xf numFmtId="0" fontId="3" fillId="0" borderId="10" xfId="69" applyNumberFormat="1" applyProtection="1">
      <alignment horizontal="left"/>
      <protection/>
    </xf>
    <xf numFmtId="0" fontId="3" fillId="23" borderId="0" xfId="59" applyNumberFormat="1" applyFill="1" applyProtection="1">
      <alignment/>
      <protection/>
    </xf>
    <xf numFmtId="0" fontId="5" fillId="23" borderId="0" xfId="95" applyNumberFormat="1" applyFill="1" applyProtection="1">
      <alignment/>
      <protection/>
    </xf>
    <xf numFmtId="0" fontId="3" fillId="23" borderId="10" xfId="129" applyNumberFormat="1" applyFill="1" applyProtection="1">
      <alignment/>
      <protection/>
    </xf>
    <xf numFmtId="0" fontId="3" fillId="23" borderId="1" xfId="60" applyNumberFormat="1" applyFill="1" applyProtection="1">
      <alignment/>
      <protection/>
    </xf>
    <xf numFmtId="49" fontId="3" fillId="23" borderId="3" xfId="63" applyNumberFormat="1" applyFill="1" applyProtection="1">
      <alignment horizontal="center"/>
      <protection/>
    </xf>
    <xf numFmtId="49" fontId="3" fillId="23" borderId="5" xfId="64" applyNumberFormat="1" applyFill="1" applyProtection="1">
      <alignment horizontal="center"/>
      <protection/>
    </xf>
    <xf numFmtId="49" fontId="3" fillId="23" borderId="6" xfId="65" applyNumberFormat="1" applyFill="1" applyProtection="1">
      <alignment horizontal="center"/>
      <protection/>
    </xf>
    <xf numFmtId="0" fontId="3" fillId="23" borderId="14" xfId="117" applyNumberFormat="1" applyFill="1" applyProtection="1">
      <alignment horizontal="center" vertical="center"/>
      <protection/>
    </xf>
    <xf numFmtId="164" fontId="3" fillId="23" borderId="3" xfId="135" applyNumberFormat="1" applyFill="1" applyProtection="1">
      <alignment horizontal="right" vertical="center" shrinkToFit="1"/>
      <protection/>
    </xf>
    <xf numFmtId="164" fontId="3" fillId="23" borderId="5" xfId="136" applyNumberFormat="1" applyFill="1" applyProtection="1">
      <alignment horizontal="right" vertical="center" shrinkToFit="1"/>
      <protection/>
    </xf>
    <xf numFmtId="49" fontId="3" fillId="23" borderId="17" xfId="130" applyNumberFormat="1" applyFill="1" applyProtection="1">
      <alignment horizontal="center"/>
      <protection/>
    </xf>
    <xf numFmtId="49" fontId="3" fillId="23" borderId="0" xfId="131" applyNumberFormat="1" applyFill="1" applyProtection="1">
      <alignment horizontal="center"/>
      <protection/>
    </xf>
    <xf numFmtId="0" fontId="3" fillId="23" borderId="0" xfId="121" applyNumberFormat="1" applyFill="1" applyProtection="1">
      <alignment horizontal="center"/>
      <protection/>
    </xf>
    <xf numFmtId="0" fontId="0" fillId="23" borderId="0" xfId="0" applyFill="1" applyAlignment="1" applyProtection="1">
      <alignment/>
      <protection locked="0"/>
    </xf>
    <xf numFmtId="49" fontId="3" fillId="16" borderId="9"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protection/>
    </xf>
    <xf numFmtId="49" fontId="3" fillId="0" borderId="1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protection/>
    </xf>
    <xf numFmtId="49" fontId="3" fillId="0" borderId="3"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horizontal="center"/>
      <protection/>
    </xf>
    <xf numFmtId="49" fontId="3" fillId="0" borderId="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wrapText="1"/>
      <protection/>
    </xf>
    <xf numFmtId="0" fontId="6" fillId="16" borderId="0" xfId="0" applyNumberFormat="1" applyFont="1" applyFill="1" applyBorder="1" applyAlignment="1" applyProtection="1">
      <alignment horizontal="center" wrapText="1"/>
      <protection/>
    </xf>
    <xf numFmtId="0" fontId="6" fillId="16" borderId="0" xfId="0" applyNumberFormat="1" applyFont="1" applyFill="1" applyBorder="1" applyAlignment="1" applyProtection="1">
      <alignment horizontal="center"/>
      <protection/>
    </xf>
    <xf numFmtId="0" fontId="5" fillId="16"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49" fontId="3" fillId="16" borderId="1" xfId="0" applyNumberFormat="1" applyFont="1" applyFill="1" applyBorder="1" applyAlignment="1" applyProtection="1">
      <alignment horizontal="left" wrapText="1"/>
      <protection/>
    </xf>
  </cellXfs>
  <cellStyles count="1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5" xfId="35"/>
    <cellStyle name="st116" xfId="36"/>
    <cellStyle name="st117" xfId="37"/>
    <cellStyle name="st118" xfId="38"/>
    <cellStyle name="st119" xfId="39"/>
    <cellStyle name="st120" xfId="40"/>
    <cellStyle name="style0" xfId="41"/>
    <cellStyle name="td" xfId="42"/>
    <cellStyle name="tr" xfId="43"/>
    <cellStyle name="xl100" xfId="44"/>
    <cellStyle name="xl101" xfId="45"/>
    <cellStyle name="xl102" xfId="46"/>
    <cellStyle name="xl103" xfId="47"/>
    <cellStyle name="xl104" xfId="48"/>
    <cellStyle name="xl105" xfId="49"/>
    <cellStyle name="xl106" xfId="50"/>
    <cellStyle name="xl107" xfId="51"/>
    <cellStyle name="xl108" xfId="52"/>
    <cellStyle name="xl109" xfId="53"/>
    <cellStyle name="xl110" xfId="54"/>
    <cellStyle name="xl111" xfId="55"/>
    <cellStyle name="xl112" xfId="56"/>
    <cellStyle name="xl113" xfId="57"/>
    <cellStyle name="xl114" xfId="58"/>
    <cellStyle name="xl115" xfId="59"/>
    <cellStyle name="xl116" xfId="60"/>
    <cellStyle name="xl117" xfId="61"/>
    <cellStyle name="xl118" xfId="62"/>
    <cellStyle name="xl119" xfId="63"/>
    <cellStyle name="xl120" xfId="64"/>
    <cellStyle name="xl121" xfId="65"/>
    <cellStyle name="xl122" xfId="66"/>
    <cellStyle name="xl123" xfId="67"/>
    <cellStyle name="xl124" xfId="68"/>
    <cellStyle name="xl125" xfId="69"/>
    <cellStyle name="xl126" xfId="70"/>
    <cellStyle name="xl127" xfId="71"/>
    <cellStyle name="xl128" xfId="72"/>
    <cellStyle name="xl129" xfId="73"/>
    <cellStyle name="xl130" xfId="74"/>
    <cellStyle name="xl21" xfId="75"/>
    <cellStyle name="xl22" xfId="76"/>
    <cellStyle name="xl23" xfId="77"/>
    <cellStyle name="xl24" xfId="78"/>
    <cellStyle name="xl25" xfId="79"/>
    <cellStyle name="xl26" xfId="80"/>
    <cellStyle name="xl27" xfId="81"/>
    <cellStyle name="xl28" xfId="82"/>
    <cellStyle name="xl29" xfId="83"/>
    <cellStyle name="xl30" xfId="84"/>
    <cellStyle name="xl31" xfId="85"/>
    <cellStyle name="xl32" xfId="86"/>
    <cellStyle name="xl33" xfId="87"/>
    <cellStyle name="xl34" xfId="88"/>
    <cellStyle name="xl35" xfId="89"/>
    <cellStyle name="xl36" xfId="90"/>
    <cellStyle name="xl37" xfId="91"/>
    <cellStyle name="xl38" xfId="92"/>
    <cellStyle name="xl39" xfId="93"/>
    <cellStyle name="xl40" xfId="94"/>
    <cellStyle name="xl41" xfId="95"/>
    <cellStyle name="xl42" xfId="96"/>
    <cellStyle name="xl43" xfId="97"/>
    <cellStyle name="xl44" xfId="98"/>
    <cellStyle name="xl45" xfId="99"/>
    <cellStyle name="xl46" xfId="100"/>
    <cellStyle name="xl47" xfId="101"/>
    <cellStyle name="xl48" xfId="102"/>
    <cellStyle name="xl49" xfId="103"/>
    <cellStyle name="xl50" xfId="104"/>
    <cellStyle name="xl51" xfId="105"/>
    <cellStyle name="xl52" xfId="106"/>
    <cellStyle name="xl53" xfId="107"/>
    <cellStyle name="xl54" xfId="108"/>
    <cellStyle name="xl55" xfId="109"/>
    <cellStyle name="xl56" xfId="110"/>
    <cellStyle name="xl57" xfId="111"/>
    <cellStyle name="xl58" xfId="112"/>
    <cellStyle name="xl59" xfId="113"/>
    <cellStyle name="xl60" xfId="114"/>
    <cellStyle name="xl61" xfId="115"/>
    <cellStyle name="xl62" xfId="116"/>
    <cellStyle name="xl63" xfId="117"/>
    <cellStyle name="xl64" xfId="118"/>
    <cellStyle name="xl65" xfId="119"/>
    <cellStyle name="xl66" xfId="120"/>
    <cellStyle name="xl67" xfId="121"/>
    <cellStyle name="xl68" xfId="122"/>
    <cellStyle name="xl69" xfId="123"/>
    <cellStyle name="xl70" xfId="124"/>
    <cellStyle name="xl71" xfId="125"/>
    <cellStyle name="xl72" xfId="126"/>
    <cellStyle name="xl73" xfId="127"/>
    <cellStyle name="xl74" xfId="128"/>
    <cellStyle name="xl75" xfId="129"/>
    <cellStyle name="xl76" xfId="130"/>
    <cellStyle name="xl77" xfId="131"/>
    <cellStyle name="xl78" xfId="132"/>
    <cellStyle name="xl79" xfId="133"/>
    <cellStyle name="xl80" xfId="134"/>
    <cellStyle name="xl81" xfId="135"/>
    <cellStyle name="xl82" xfId="136"/>
    <cellStyle name="xl83" xfId="137"/>
    <cellStyle name="xl84" xfId="138"/>
    <cellStyle name="xl85" xfId="139"/>
    <cellStyle name="xl86" xfId="140"/>
    <cellStyle name="xl87" xfId="141"/>
    <cellStyle name="xl88" xfId="142"/>
    <cellStyle name="xl89" xfId="143"/>
    <cellStyle name="xl90" xfId="144"/>
    <cellStyle name="xl91" xfId="145"/>
    <cellStyle name="xl92" xfId="146"/>
    <cellStyle name="xl93" xfId="147"/>
    <cellStyle name="xl94" xfId="148"/>
    <cellStyle name="xl95" xfId="149"/>
    <cellStyle name="xl96" xfId="150"/>
    <cellStyle name="xl97" xfId="151"/>
    <cellStyle name="xl98" xfId="152"/>
    <cellStyle name="xl99" xfId="153"/>
    <cellStyle name="Акцент1" xfId="154"/>
    <cellStyle name="Акцент2" xfId="155"/>
    <cellStyle name="Акцент3" xfId="156"/>
    <cellStyle name="Акцент4" xfId="157"/>
    <cellStyle name="Акцент5" xfId="158"/>
    <cellStyle name="Акцент6" xfId="159"/>
    <cellStyle name="Ввод " xfId="160"/>
    <cellStyle name="Вывод" xfId="161"/>
    <cellStyle name="Вычисление" xfId="162"/>
    <cellStyle name="Currency" xfId="163"/>
    <cellStyle name="Currency [0]" xfId="164"/>
    <cellStyle name="Заголовок 1" xfId="165"/>
    <cellStyle name="Заголовок 2" xfId="166"/>
    <cellStyle name="Заголовок 3" xfId="167"/>
    <cellStyle name="Заголовок 4" xfId="168"/>
    <cellStyle name="Итог" xfId="169"/>
    <cellStyle name="Контрольная ячейка" xfId="170"/>
    <cellStyle name="Название" xfId="171"/>
    <cellStyle name="Нейтральный" xfId="172"/>
    <cellStyle name="Плохой" xfId="173"/>
    <cellStyle name="Пояснение" xfId="174"/>
    <cellStyle name="Примечание" xfId="175"/>
    <cellStyle name="Percent" xfId="176"/>
    <cellStyle name="Связанная ячейка" xfId="177"/>
    <cellStyle name="Текст предупреждения" xfId="178"/>
    <cellStyle name="Comma" xfId="179"/>
    <cellStyle name="Comma [0]" xfId="180"/>
    <cellStyle name="Хороший" xfId="18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8"/>
  <sheetViews>
    <sheetView zoomScale="130" zoomScaleNormal="130" zoomScalePageLayoutView="0" workbookViewId="0" topLeftCell="A10">
      <selection activeCell="A10" sqref="A1:IV16384"/>
    </sheetView>
  </sheetViews>
  <sheetFormatPr defaultColWidth="9.140625" defaultRowHeight="15"/>
  <cols>
    <col min="1" max="1" width="20.57421875" style="1" customWidth="1"/>
    <col min="2" max="2" width="5.421875" style="1" customWidth="1"/>
    <col min="3" max="3" width="8.421875" style="1" customWidth="1"/>
    <col min="4" max="4" width="9.00390625" style="1" customWidth="1"/>
    <col min="5" max="5" width="8.28125" style="1" customWidth="1"/>
    <col min="6" max="6" width="8.00390625" style="1" customWidth="1"/>
    <col min="7" max="7" width="9.28125" style="1" customWidth="1"/>
    <col min="8" max="8" width="8.28125" style="1" customWidth="1"/>
    <col min="9" max="9" width="6.28125" style="1" customWidth="1"/>
    <col min="10" max="10" width="8.00390625" style="1" customWidth="1"/>
    <col min="11" max="11" width="8.7109375" style="1" customWidth="1"/>
    <col min="12" max="12" width="9.00390625" style="1" customWidth="1"/>
    <col min="13" max="13" width="8.421875" style="1" customWidth="1"/>
    <col min="14" max="14" width="8.7109375" style="1" customWidth="1"/>
    <col min="15" max="15" width="9.140625" style="1" customWidth="1"/>
    <col min="16" max="16" width="9.00390625" style="1" customWidth="1"/>
    <col min="17" max="16384" width="9.140625" style="1" customWidth="1"/>
  </cols>
  <sheetData>
    <row r="1" spans="1:16" ht="12.75" customHeight="1">
      <c r="A1" s="32"/>
      <c r="B1" s="2"/>
      <c r="C1" s="11"/>
      <c r="D1" s="11"/>
      <c r="E1" s="11"/>
      <c r="F1" s="11"/>
      <c r="G1" s="11"/>
      <c r="H1" s="11"/>
      <c r="I1" s="2"/>
      <c r="J1" s="4"/>
      <c r="K1" s="4"/>
      <c r="L1" s="77" t="s">
        <v>47</v>
      </c>
      <c r="M1" s="77"/>
      <c r="N1" s="77"/>
      <c r="O1" s="77"/>
      <c r="P1" s="77"/>
    </row>
    <row r="2" spans="1:16" ht="12.75" customHeight="1">
      <c r="A2" s="6"/>
      <c r="B2" s="6"/>
      <c r="C2" s="6"/>
      <c r="D2" s="6"/>
      <c r="E2" s="6"/>
      <c r="F2" s="6"/>
      <c r="G2" s="6"/>
      <c r="H2" s="6"/>
      <c r="I2" s="6"/>
      <c r="J2" s="4"/>
      <c r="K2" s="4"/>
      <c r="L2" s="83" t="s">
        <v>0</v>
      </c>
      <c r="M2" s="83"/>
      <c r="N2" s="83"/>
      <c r="O2" s="83"/>
      <c r="P2" s="83"/>
    </row>
    <row r="3" spans="1:16" ht="12.75" customHeight="1">
      <c r="A3" s="32"/>
      <c r="B3" s="2"/>
      <c r="C3" s="11"/>
      <c r="D3" s="11"/>
      <c r="E3" s="11"/>
      <c r="F3" s="11"/>
      <c r="G3" s="11"/>
      <c r="H3" s="11"/>
      <c r="I3" s="2"/>
      <c r="J3" s="4"/>
      <c r="K3" s="4"/>
      <c r="L3" s="77" t="s">
        <v>1</v>
      </c>
      <c r="M3" s="77"/>
      <c r="N3" s="77"/>
      <c r="O3" s="77"/>
      <c r="P3" s="77"/>
    </row>
    <row r="4" spans="1:16" ht="12.75" customHeight="1">
      <c r="A4" s="32"/>
      <c r="B4" s="2"/>
      <c r="C4" s="11"/>
      <c r="D4" s="11"/>
      <c r="E4" s="11"/>
      <c r="F4" s="11"/>
      <c r="G4" s="11"/>
      <c r="H4" s="11"/>
      <c r="I4" s="2"/>
      <c r="J4" s="4"/>
      <c r="K4" s="4"/>
      <c r="L4" s="77" t="s">
        <v>2</v>
      </c>
      <c r="M4" s="77"/>
      <c r="N4" s="77"/>
      <c r="O4" s="77"/>
      <c r="P4" s="77"/>
    </row>
    <row r="5" spans="1:16" ht="12.75" customHeight="1">
      <c r="A5" s="32"/>
      <c r="B5" s="2"/>
      <c r="C5" s="11"/>
      <c r="D5" s="11"/>
      <c r="E5" s="11"/>
      <c r="F5" s="11"/>
      <c r="G5" s="11"/>
      <c r="H5" s="11"/>
      <c r="I5" s="2"/>
      <c r="J5" s="4"/>
      <c r="K5" s="4"/>
      <c r="L5" s="83" t="s">
        <v>3</v>
      </c>
      <c r="M5" s="83"/>
      <c r="N5" s="83"/>
      <c r="O5" s="83"/>
      <c r="P5" s="83"/>
    </row>
    <row r="6" spans="1:16" ht="12.75" customHeight="1">
      <c r="A6" s="32"/>
      <c r="B6" s="2"/>
      <c r="C6" s="11"/>
      <c r="D6" s="11"/>
      <c r="E6" s="11"/>
      <c r="F6" s="11"/>
      <c r="G6" s="11"/>
      <c r="H6" s="11"/>
      <c r="I6" s="2"/>
      <c r="J6" s="4"/>
      <c r="K6" s="4"/>
      <c r="L6" s="77" t="s">
        <v>48</v>
      </c>
      <c r="M6" s="77"/>
      <c r="N6" s="77"/>
      <c r="O6" s="77"/>
      <c r="P6" s="77"/>
    </row>
    <row r="7" spans="1:16" ht="12.75" customHeight="1">
      <c r="A7" s="32"/>
      <c r="B7" s="2"/>
      <c r="C7" s="11"/>
      <c r="D7" s="11"/>
      <c r="E7" s="11"/>
      <c r="F7" s="11"/>
      <c r="G7" s="11"/>
      <c r="H7" s="11"/>
      <c r="I7" s="2"/>
      <c r="J7" s="11"/>
      <c r="K7" s="7"/>
      <c r="L7" s="83" t="s">
        <v>4</v>
      </c>
      <c r="M7" s="83"/>
      <c r="N7" s="83"/>
      <c r="O7" s="83"/>
      <c r="P7" s="7"/>
    </row>
    <row r="8" spans="1:16" ht="12.75" customHeight="1">
      <c r="A8" s="32"/>
      <c r="B8" s="2"/>
      <c r="C8" s="11"/>
      <c r="D8" s="11"/>
      <c r="E8" s="11"/>
      <c r="F8" s="11"/>
      <c r="G8" s="11"/>
      <c r="H8" s="11"/>
      <c r="I8" s="2"/>
      <c r="J8" s="11"/>
      <c r="K8" s="7"/>
      <c r="L8" s="23"/>
      <c r="M8" s="23"/>
      <c r="N8" s="23"/>
      <c r="O8" s="23"/>
      <c r="P8" s="7"/>
    </row>
    <row r="9" spans="1:16" ht="13.5" customHeight="1">
      <c r="A9" s="84" t="s">
        <v>49</v>
      </c>
      <c r="B9" s="84"/>
      <c r="C9" s="84"/>
      <c r="D9" s="84"/>
      <c r="E9" s="84"/>
      <c r="F9" s="84"/>
      <c r="G9" s="84"/>
      <c r="H9" s="84"/>
      <c r="I9" s="84"/>
      <c r="J9" s="84"/>
      <c r="K9" s="84"/>
      <c r="L9" s="84"/>
      <c r="M9" s="84"/>
      <c r="N9" s="84"/>
      <c r="O9" s="84"/>
      <c r="P9" s="11"/>
    </row>
    <row r="10" spans="1:16" ht="13.5" customHeight="1">
      <c r="A10" s="85" t="s">
        <v>50</v>
      </c>
      <c r="B10" s="85"/>
      <c r="C10" s="85"/>
      <c r="D10" s="85"/>
      <c r="E10" s="85"/>
      <c r="F10" s="85"/>
      <c r="G10" s="85"/>
      <c r="H10" s="85"/>
      <c r="I10" s="85"/>
      <c r="J10" s="85"/>
      <c r="K10" s="85"/>
      <c r="L10" s="85"/>
      <c r="M10" s="85"/>
      <c r="N10" s="85"/>
      <c r="O10" s="85"/>
      <c r="P10" s="33"/>
    </row>
    <row r="11" spans="1:16" ht="12" customHeight="1">
      <c r="A11" s="34"/>
      <c r="B11" s="2"/>
      <c r="C11" s="35"/>
      <c r="D11" s="35"/>
      <c r="E11" s="35"/>
      <c r="F11" s="35"/>
      <c r="G11" s="35"/>
      <c r="H11" s="35"/>
      <c r="I11" s="2"/>
      <c r="J11" s="35"/>
      <c r="K11" s="35"/>
      <c r="L11" s="35"/>
      <c r="M11" s="35"/>
      <c r="N11" s="35"/>
      <c r="O11" s="11"/>
      <c r="P11" s="26"/>
    </row>
    <row r="12" spans="1:16" ht="11.25" customHeight="1">
      <c r="A12" s="11"/>
      <c r="B12" s="11"/>
      <c r="C12" s="35"/>
      <c r="D12" s="33"/>
      <c r="E12" s="86" t="s">
        <v>175</v>
      </c>
      <c r="F12" s="86"/>
      <c r="G12" s="86"/>
      <c r="H12" s="86"/>
      <c r="I12" s="86"/>
      <c r="J12" s="86"/>
      <c r="K12" s="86"/>
      <c r="L12" s="35"/>
      <c r="M12" s="35"/>
      <c r="N12" s="35"/>
      <c r="O12" s="35"/>
      <c r="P12" s="35"/>
    </row>
    <row r="13" spans="1:16" ht="9.75" customHeight="1">
      <c r="A13" s="36"/>
      <c r="B13" s="12"/>
      <c r="C13" s="35"/>
      <c r="D13" s="35"/>
      <c r="E13" s="35"/>
      <c r="F13" s="35"/>
      <c r="G13" s="35"/>
      <c r="H13" s="35"/>
      <c r="I13" s="12"/>
      <c r="J13" s="35"/>
      <c r="K13" s="35"/>
      <c r="L13" s="35"/>
      <c r="M13" s="11"/>
      <c r="N13" s="11"/>
      <c r="O13" s="35"/>
      <c r="P13" s="12"/>
    </row>
    <row r="14" spans="1:16" ht="15" customHeight="1">
      <c r="A14" s="5" t="s">
        <v>5</v>
      </c>
      <c r="B14" s="5"/>
      <c r="C14" s="5"/>
      <c r="D14" s="5"/>
      <c r="E14" s="88" t="s">
        <v>6</v>
      </c>
      <c r="F14" s="88"/>
      <c r="G14" s="88"/>
      <c r="H14" s="88"/>
      <c r="I14" s="88"/>
      <c r="J14" s="88"/>
      <c r="K14" s="88"/>
      <c r="L14" s="88"/>
      <c r="M14" s="88"/>
      <c r="N14" s="88"/>
      <c r="O14" s="9"/>
      <c r="P14" s="13"/>
    </row>
    <row r="15" spans="1:16" ht="18" customHeight="1">
      <c r="A15" s="77" t="s">
        <v>7</v>
      </c>
      <c r="B15" s="77"/>
      <c r="C15" s="77"/>
      <c r="D15" s="77"/>
      <c r="E15" s="77"/>
      <c r="F15" s="77"/>
      <c r="G15" s="77"/>
      <c r="H15" s="77"/>
      <c r="I15" s="14"/>
      <c r="J15" s="15"/>
      <c r="K15" s="15"/>
      <c r="L15" s="15"/>
      <c r="M15" s="15"/>
      <c r="N15" s="15"/>
      <c r="O15" s="9"/>
      <c r="P15" s="10"/>
    </row>
    <row r="16" spans="1:16" ht="4.5" customHeight="1">
      <c r="A16" s="37"/>
      <c r="B16" s="17"/>
      <c r="C16" s="38"/>
      <c r="D16" s="38"/>
      <c r="E16" s="38"/>
      <c r="F16" s="38"/>
      <c r="G16" s="38"/>
      <c r="H16" s="38"/>
      <c r="I16" s="17"/>
      <c r="J16" s="38"/>
      <c r="K16" s="38"/>
      <c r="L16" s="38"/>
      <c r="M16" s="38"/>
      <c r="N16" s="38"/>
      <c r="O16" s="38"/>
      <c r="P16" s="17"/>
    </row>
    <row r="17" spans="1:16" ht="13.5" customHeight="1">
      <c r="A17" s="87" t="s">
        <v>51</v>
      </c>
      <c r="B17" s="39" t="s">
        <v>8</v>
      </c>
      <c r="C17" s="78" t="s">
        <v>9</v>
      </c>
      <c r="D17" s="78"/>
      <c r="E17" s="78"/>
      <c r="F17" s="78"/>
      <c r="G17" s="78"/>
      <c r="H17" s="78"/>
      <c r="I17" s="74" t="s">
        <v>10</v>
      </c>
      <c r="J17" s="74"/>
      <c r="K17" s="82" t="s">
        <v>11</v>
      </c>
      <c r="L17" s="82"/>
      <c r="M17" s="82"/>
      <c r="N17" s="82"/>
      <c r="O17" s="82"/>
      <c r="P17" s="82"/>
    </row>
    <row r="18" spans="1:16" ht="11.25" customHeight="1">
      <c r="A18" s="87"/>
      <c r="B18" s="40" t="s">
        <v>12</v>
      </c>
      <c r="C18" s="75" t="s">
        <v>13</v>
      </c>
      <c r="D18" s="75"/>
      <c r="E18" s="75"/>
      <c r="F18" s="75"/>
      <c r="G18" s="75"/>
      <c r="H18" s="75"/>
      <c r="I18" s="74"/>
      <c r="J18" s="74"/>
      <c r="K18" s="82"/>
      <c r="L18" s="82"/>
      <c r="M18" s="82"/>
      <c r="N18" s="82"/>
      <c r="O18" s="82"/>
      <c r="P18" s="82"/>
    </row>
    <row r="19" spans="1:16" ht="14.25" customHeight="1">
      <c r="A19" s="87"/>
      <c r="B19" s="40" t="s">
        <v>14</v>
      </c>
      <c r="C19" s="82" t="s">
        <v>15</v>
      </c>
      <c r="D19" s="82"/>
      <c r="E19" s="82"/>
      <c r="F19" s="82" t="s">
        <v>16</v>
      </c>
      <c r="G19" s="82"/>
      <c r="H19" s="82"/>
      <c r="I19" s="74"/>
      <c r="J19" s="74"/>
      <c r="K19" s="82" t="s">
        <v>170</v>
      </c>
      <c r="L19" s="82"/>
      <c r="M19" s="41" t="s">
        <v>17</v>
      </c>
      <c r="N19" s="41" t="s">
        <v>18</v>
      </c>
      <c r="O19" s="78" t="s">
        <v>19</v>
      </c>
      <c r="P19" s="78"/>
    </row>
    <row r="20" spans="1:16" ht="15" customHeight="1">
      <c r="A20" s="87"/>
      <c r="B20" s="40"/>
      <c r="C20" s="41" t="s">
        <v>20</v>
      </c>
      <c r="D20" s="41" t="s">
        <v>21</v>
      </c>
      <c r="E20" s="41" t="s">
        <v>22</v>
      </c>
      <c r="F20" s="41" t="s">
        <v>20</v>
      </c>
      <c r="G20" s="41" t="s">
        <v>21</v>
      </c>
      <c r="H20" s="41" t="s">
        <v>22</v>
      </c>
      <c r="I20" s="74" t="s">
        <v>23</v>
      </c>
      <c r="J20" s="74" t="s">
        <v>24</v>
      </c>
      <c r="K20" s="82"/>
      <c r="L20" s="82"/>
      <c r="M20" s="42" t="s">
        <v>171</v>
      </c>
      <c r="N20" s="42" t="s">
        <v>172</v>
      </c>
      <c r="O20" s="43"/>
      <c r="P20" s="44"/>
    </row>
    <row r="21" spans="1:16" ht="15" customHeight="1">
      <c r="A21" s="87"/>
      <c r="B21" s="40"/>
      <c r="C21" s="42" t="s">
        <v>25</v>
      </c>
      <c r="D21" s="42" t="s">
        <v>26</v>
      </c>
      <c r="E21" s="42" t="s">
        <v>27</v>
      </c>
      <c r="F21" s="42" t="s">
        <v>25</v>
      </c>
      <c r="G21" s="42" t="s">
        <v>26</v>
      </c>
      <c r="H21" s="42" t="s">
        <v>27</v>
      </c>
      <c r="I21" s="74"/>
      <c r="J21" s="74"/>
      <c r="K21" s="41"/>
      <c r="L21" s="41"/>
      <c r="M21" s="42"/>
      <c r="N21" s="42"/>
      <c r="O21" s="78" t="s">
        <v>173</v>
      </c>
      <c r="P21" s="78" t="s">
        <v>174</v>
      </c>
    </row>
    <row r="22" spans="1:16" ht="15" customHeight="1">
      <c r="A22" s="87"/>
      <c r="B22" s="40"/>
      <c r="C22" s="42" t="s">
        <v>28</v>
      </c>
      <c r="D22" s="42" t="s">
        <v>29</v>
      </c>
      <c r="E22" s="42" t="s">
        <v>30</v>
      </c>
      <c r="F22" s="42" t="s">
        <v>28</v>
      </c>
      <c r="G22" s="42" t="s">
        <v>29</v>
      </c>
      <c r="H22" s="42" t="s">
        <v>30</v>
      </c>
      <c r="I22" s="74"/>
      <c r="J22" s="74"/>
      <c r="K22" s="42" t="s">
        <v>31</v>
      </c>
      <c r="L22" s="42" t="s">
        <v>32</v>
      </c>
      <c r="M22" s="42"/>
      <c r="N22" s="42"/>
      <c r="O22" s="78"/>
      <c r="P22" s="78"/>
    </row>
    <row r="23" spans="1:16" ht="15" customHeight="1">
      <c r="A23" s="87"/>
      <c r="B23" s="40"/>
      <c r="C23" s="42" t="s">
        <v>33</v>
      </c>
      <c r="D23" s="42" t="s">
        <v>34</v>
      </c>
      <c r="E23" s="42" t="s">
        <v>35</v>
      </c>
      <c r="F23" s="42" t="s">
        <v>33</v>
      </c>
      <c r="G23" s="42" t="s">
        <v>34</v>
      </c>
      <c r="H23" s="42" t="s">
        <v>35</v>
      </c>
      <c r="I23" s="74"/>
      <c r="J23" s="74"/>
      <c r="K23" s="42"/>
      <c r="L23" s="42" t="s">
        <v>36</v>
      </c>
      <c r="M23" s="42"/>
      <c r="N23" s="42"/>
      <c r="O23" s="42"/>
      <c r="P23" s="42"/>
    </row>
    <row r="24" spans="1:16" ht="15" customHeight="1">
      <c r="A24" s="87"/>
      <c r="B24" s="45"/>
      <c r="C24" s="46"/>
      <c r="D24" s="46" t="s">
        <v>37</v>
      </c>
      <c r="E24" s="46" t="s">
        <v>38</v>
      </c>
      <c r="F24" s="46"/>
      <c r="G24" s="46" t="s">
        <v>37</v>
      </c>
      <c r="H24" s="46" t="s">
        <v>38</v>
      </c>
      <c r="I24" s="74"/>
      <c r="J24" s="74"/>
      <c r="K24" s="46"/>
      <c r="L24" s="46"/>
      <c r="M24" s="46"/>
      <c r="N24" s="46"/>
      <c r="O24" s="46"/>
      <c r="P24" s="46"/>
    </row>
    <row r="25" spans="1:16" ht="10.5" customHeight="1">
      <c r="A25" s="20">
        <v>1</v>
      </c>
      <c r="B25" s="22">
        <v>2</v>
      </c>
      <c r="C25" s="22">
        <v>3</v>
      </c>
      <c r="D25" s="22">
        <v>4</v>
      </c>
      <c r="E25" s="22">
        <v>5</v>
      </c>
      <c r="F25" s="22">
        <v>6</v>
      </c>
      <c r="G25" s="22">
        <v>7</v>
      </c>
      <c r="H25" s="22">
        <v>8</v>
      </c>
      <c r="I25" s="21" t="s">
        <v>39</v>
      </c>
      <c r="J25" s="22">
        <v>10</v>
      </c>
      <c r="K25" s="22">
        <v>11</v>
      </c>
      <c r="L25" s="22">
        <v>12</v>
      </c>
      <c r="M25" s="22">
        <v>13</v>
      </c>
      <c r="N25" s="22">
        <v>14</v>
      </c>
      <c r="O25" s="22">
        <v>15</v>
      </c>
      <c r="P25" s="22">
        <v>16</v>
      </c>
    </row>
    <row r="26" spans="1:16" ht="94.5" customHeight="1">
      <c r="A26" s="47" t="s">
        <v>52</v>
      </c>
      <c r="B26" s="48" t="s">
        <v>53</v>
      </c>
      <c r="C26" s="18" t="s">
        <v>54</v>
      </c>
      <c r="D26" s="49" t="s">
        <v>54</v>
      </c>
      <c r="E26" s="49" t="s">
        <v>54</v>
      </c>
      <c r="F26" s="18" t="s">
        <v>54</v>
      </c>
      <c r="G26" s="49" t="s">
        <v>54</v>
      </c>
      <c r="H26" s="49" t="s">
        <v>54</v>
      </c>
      <c r="I26" s="50" t="s">
        <v>54</v>
      </c>
      <c r="J26" s="49" t="s">
        <v>54</v>
      </c>
      <c r="K26" s="51">
        <f aca="true" t="shared" si="0" ref="K26:P26">K27+K39+K45+K48+K53</f>
        <v>7963.000000000001</v>
      </c>
      <c r="L26" s="51">
        <f t="shared" si="0"/>
        <v>7432.500000000001</v>
      </c>
      <c r="M26" s="51">
        <f t="shared" si="0"/>
        <v>0.7</v>
      </c>
      <c r="N26" s="51">
        <f t="shared" si="0"/>
        <v>648.9000000000001</v>
      </c>
      <c r="O26" s="51">
        <f t="shared" si="0"/>
        <v>0.7</v>
      </c>
      <c r="P26" s="51">
        <f t="shared" si="0"/>
        <v>0.7</v>
      </c>
    </row>
    <row r="27" spans="1:16" ht="135" customHeight="1">
      <c r="A27" s="47" t="s">
        <v>55</v>
      </c>
      <c r="B27" s="48" t="s">
        <v>56</v>
      </c>
      <c r="C27" s="18" t="s">
        <v>54</v>
      </c>
      <c r="D27" s="49" t="s">
        <v>54</v>
      </c>
      <c r="E27" s="49" t="s">
        <v>54</v>
      </c>
      <c r="F27" s="18" t="s">
        <v>54</v>
      </c>
      <c r="G27" s="49" t="s">
        <v>54</v>
      </c>
      <c r="H27" s="49" t="s">
        <v>54</v>
      </c>
      <c r="I27" s="50" t="s">
        <v>54</v>
      </c>
      <c r="J27" s="49" t="s">
        <v>54</v>
      </c>
      <c r="K27" s="51">
        <f>K28+K29+K31+K32+K33+K34+K36+K37+K38</f>
        <v>3440.2999999999997</v>
      </c>
      <c r="L27" s="51">
        <f>L28+L29+L31+L32+L33+L34+L36+L37+L38</f>
        <v>3086.2</v>
      </c>
      <c r="M27" s="51"/>
      <c r="N27" s="51"/>
      <c r="O27" s="51"/>
      <c r="P27" s="51"/>
    </row>
    <row r="28" spans="1:16" ht="202.5" customHeight="1">
      <c r="A28" s="47" t="s">
        <v>57</v>
      </c>
      <c r="B28" s="48" t="s">
        <v>58</v>
      </c>
      <c r="C28" s="18" t="s">
        <v>59</v>
      </c>
      <c r="D28" s="49" t="s">
        <v>60</v>
      </c>
      <c r="E28" s="49" t="s">
        <v>61</v>
      </c>
      <c r="F28" s="18" t="s">
        <v>62</v>
      </c>
      <c r="G28" s="49" t="s">
        <v>63</v>
      </c>
      <c r="H28" s="49" t="s">
        <v>64</v>
      </c>
      <c r="I28" s="50" t="s">
        <v>65</v>
      </c>
      <c r="J28" s="49" t="s">
        <v>66</v>
      </c>
      <c r="K28" s="51">
        <v>1544</v>
      </c>
      <c r="L28" s="51">
        <v>1531.5</v>
      </c>
      <c r="M28" s="51"/>
      <c r="N28" s="51"/>
      <c r="O28" s="51"/>
      <c r="P28" s="52"/>
    </row>
    <row r="29" spans="1:16" ht="189" customHeight="1">
      <c r="A29" s="47" t="s">
        <v>67</v>
      </c>
      <c r="B29" s="48" t="s">
        <v>68</v>
      </c>
      <c r="C29" s="18" t="s">
        <v>59</v>
      </c>
      <c r="D29" s="49" t="s">
        <v>69</v>
      </c>
      <c r="E29" s="49" t="s">
        <v>61</v>
      </c>
      <c r="F29" s="18" t="s">
        <v>70</v>
      </c>
      <c r="G29" s="49" t="s">
        <v>63</v>
      </c>
      <c r="H29" s="49" t="s">
        <v>71</v>
      </c>
      <c r="I29" s="50" t="s">
        <v>72</v>
      </c>
      <c r="J29" s="49" t="s">
        <v>66</v>
      </c>
      <c r="K29" s="51">
        <v>24.2</v>
      </c>
      <c r="L29" s="51">
        <v>24.2</v>
      </c>
      <c r="M29" s="51"/>
      <c r="N29" s="51"/>
      <c r="O29" s="51"/>
      <c r="P29" s="52"/>
    </row>
    <row r="30" spans="1:16" ht="351" customHeight="1">
      <c r="A30" s="53" t="s">
        <v>73</v>
      </c>
      <c r="B30" s="54"/>
      <c r="C30" s="19"/>
      <c r="D30" s="55"/>
      <c r="E30" s="55"/>
      <c r="F30" s="19" t="s">
        <v>74</v>
      </c>
      <c r="G30" s="55" t="s">
        <v>63</v>
      </c>
      <c r="H30" s="55" t="s">
        <v>75</v>
      </c>
      <c r="I30" s="55"/>
      <c r="J30" s="55"/>
      <c r="K30" s="56"/>
      <c r="L30" s="56"/>
      <c r="M30" s="56"/>
      <c r="N30" s="56"/>
      <c r="O30" s="56"/>
      <c r="P30" s="57"/>
    </row>
    <row r="31" spans="1:16" ht="409.5" customHeight="1">
      <c r="A31" s="47" t="s">
        <v>76</v>
      </c>
      <c r="B31" s="48" t="s">
        <v>77</v>
      </c>
      <c r="C31" s="18" t="s">
        <v>59</v>
      </c>
      <c r="D31" s="49" t="s">
        <v>78</v>
      </c>
      <c r="E31" s="49" t="s">
        <v>61</v>
      </c>
      <c r="F31" s="18"/>
      <c r="G31" s="49"/>
      <c r="H31" s="49"/>
      <c r="I31" s="50" t="s">
        <v>79</v>
      </c>
      <c r="J31" s="49" t="s">
        <v>80</v>
      </c>
      <c r="K31" s="51">
        <v>409.1</v>
      </c>
      <c r="L31" s="51">
        <v>408.9</v>
      </c>
      <c r="M31" s="51"/>
      <c r="N31" s="51"/>
      <c r="O31" s="51"/>
      <c r="P31" s="52"/>
    </row>
    <row r="32" spans="1:16" ht="189" customHeight="1">
      <c r="A32" s="47" t="s">
        <v>81</v>
      </c>
      <c r="B32" s="48" t="s">
        <v>82</v>
      </c>
      <c r="C32" s="18" t="s">
        <v>59</v>
      </c>
      <c r="D32" s="49" t="s">
        <v>83</v>
      </c>
      <c r="E32" s="49" t="s">
        <v>61</v>
      </c>
      <c r="F32" s="18"/>
      <c r="G32" s="49"/>
      <c r="H32" s="49"/>
      <c r="I32" s="50" t="s">
        <v>79</v>
      </c>
      <c r="J32" s="49" t="s">
        <v>84</v>
      </c>
      <c r="K32" s="51">
        <v>263.6</v>
      </c>
      <c r="L32" s="51">
        <v>263.2</v>
      </c>
      <c r="M32" s="51"/>
      <c r="N32" s="51"/>
      <c r="O32" s="51"/>
      <c r="P32" s="52"/>
    </row>
    <row r="33" spans="1:16" ht="378" customHeight="1">
      <c r="A33" s="47" t="s">
        <v>85</v>
      </c>
      <c r="B33" s="48" t="s">
        <v>86</v>
      </c>
      <c r="C33" s="18" t="s">
        <v>59</v>
      </c>
      <c r="D33" s="49" t="s">
        <v>87</v>
      </c>
      <c r="E33" s="49" t="s">
        <v>61</v>
      </c>
      <c r="F33" s="18"/>
      <c r="G33" s="49"/>
      <c r="H33" s="49"/>
      <c r="I33" s="50" t="s">
        <v>88</v>
      </c>
      <c r="J33" s="49" t="s">
        <v>89</v>
      </c>
      <c r="K33" s="51">
        <v>722.1</v>
      </c>
      <c r="L33" s="51">
        <v>404.8</v>
      </c>
      <c r="M33" s="51"/>
      <c r="N33" s="51"/>
      <c r="O33" s="51"/>
      <c r="P33" s="52"/>
    </row>
    <row r="34" spans="1:16" ht="351" customHeight="1">
      <c r="A34" s="47" t="s">
        <v>90</v>
      </c>
      <c r="B34" s="48" t="s">
        <v>91</v>
      </c>
      <c r="C34" s="18" t="s">
        <v>59</v>
      </c>
      <c r="D34" s="49" t="s">
        <v>92</v>
      </c>
      <c r="E34" s="49" t="s">
        <v>61</v>
      </c>
      <c r="F34" s="18" t="s">
        <v>93</v>
      </c>
      <c r="G34" s="49" t="s">
        <v>94</v>
      </c>
      <c r="H34" s="49" t="s">
        <v>95</v>
      </c>
      <c r="I34" s="50" t="s">
        <v>66</v>
      </c>
      <c r="J34" s="49" t="s">
        <v>72</v>
      </c>
      <c r="K34" s="51">
        <v>22</v>
      </c>
      <c r="L34" s="51">
        <v>12</v>
      </c>
      <c r="M34" s="51"/>
      <c r="N34" s="51"/>
      <c r="O34" s="51"/>
      <c r="P34" s="52"/>
    </row>
    <row r="35" spans="1:16" ht="15" customHeight="1">
      <c r="A35" s="53" t="s">
        <v>73</v>
      </c>
      <c r="B35" s="54"/>
      <c r="C35" s="19"/>
      <c r="D35" s="55"/>
      <c r="E35" s="55"/>
      <c r="F35" s="19"/>
      <c r="G35" s="55"/>
      <c r="H35" s="55"/>
      <c r="I35" s="55" t="s">
        <v>80</v>
      </c>
      <c r="J35" s="55" t="s">
        <v>89</v>
      </c>
      <c r="K35" s="56"/>
      <c r="L35" s="56"/>
      <c r="M35" s="56"/>
      <c r="N35" s="56"/>
      <c r="O35" s="56"/>
      <c r="P35" s="57"/>
    </row>
    <row r="36" spans="1:16" ht="189" customHeight="1">
      <c r="A36" s="47" t="s">
        <v>96</v>
      </c>
      <c r="B36" s="48" t="s">
        <v>97</v>
      </c>
      <c r="C36" s="18" t="s">
        <v>59</v>
      </c>
      <c r="D36" s="49" t="s">
        <v>98</v>
      </c>
      <c r="E36" s="49" t="s">
        <v>61</v>
      </c>
      <c r="F36" s="18" t="s">
        <v>99</v>
      </c>
      <c r="G36" s="49" t="s">
        <v>63</v>
      </c>
      <c r="H36" s="49" t="s">
        <v>100</v>
      </c>
      <c r="I36" s="50" t="s">
        <v>65</v>
      </c>
      <c r="J36" s="49" t="s">
        <v>66</v>
      </c>
      <c r="K36" s="51">
        <v>307.1</v>
      </c>
      <c r="L36" s="51">
        <v>294</v>
      </c>
      <c r="M36" s="51">
        <v>357.4</v>
      </c>
      <c r="N36" s="51">
        <v>290</v>
      </c>
      <c r="O36" s="51">
        <v>295</v>
      </c>
      <c r="P36" s="52">
        <v>300</v>
      </c>
    </row>
    <row r="37" spans="1:16" ht="409.5" customHeight="1">
      <c r="A37" s="47" t="s">
        <v>101</v>
      </c>
      <c r="B37" s="48" t="s">
        <v>102</v>
      </c>
      <c r="C37" s="18" t="s">
        <v>59</v>
      </c>
      <c r="D37" s="49" t="s">
        <v>103</v>
      </c>
      <c r="E37" s="49" t="s">
        <v>61</v>
      </c>
      <c r="F37" s="18" t="s">
        <v>104</v>
      </c>
      <c r="G37" s="49" t="s">
        <v>63</v>
      </c>
      <c r="H37" s="49" t="s">
        <v>105</v>
      </c>
      <c r="I37" s="50" t="s">
        <v>88</v>
      </c>
      <c r="J37" s="49" t="s">
        <v>106</v>
      </c>
      <c r="K37" s="51">
        <v>138</v>
      </c>
      <c r="L37" s="51">
        <v>137.4</v>
      </c>
      <c r="M37" s="51"/>
      <c r="N37" s="51"/>
      <c r="O37" s="51"/>
      <c r="P37" s="52"/>
    </row>
    <row r="38" spans="1:16" ht="189" customHeight="1">
      <c r="A38" s="47" t="s">
        <v>107</v>
      </c>
      <c r="B38" s="48" t="s">
        <v>108</v>
      </c>
      <c r="C38" s="18" t="s">
        <v>59</v>
      </c>
      <c r="D38" s="49" t="s">
        <v>109</v>
      </c>
      <c r="E38" s="49" t="s">
        <v>61</v>
      </c>
      <c r="F38" s="18"/>
      <c r="G38" s="49"/>
      <c r="H38" s="49"/>
      <c r="I38" s="50" t="s">
        <v>79</v>
      </c>
      <c r="J38" s="49" t="s">
        <v>80</v>
      </c>
      <c r="K38" s="51">
        <v>10.2</v>
      </c>
      <c r="L38" s="51">
        <v>10.2</v>
      </c>
      <c r="M38" s="51"/>
      <c r="N38" s="51"/>
      <c r="O38" s="51"/>
      <c r="P38" s="52"/>
    </row>
    <row r="39" spans="1:16" ht="189" customHeight="1">
      <c r="A39" s="47" t="s">
        <v>110</v>
      </c>
      <c r="B39" s="48" t="s">
        <v>111</v>
      </c>
      <c r="C39" s="18" t="s">
        <v>54</v>
      </c>
      <c r="D39" s="49" t="s">
        <v>54</v>
      </c>
      <c r="E39" s="49" t="s">
        <v>54</v>
      </c>
      <c r="F39" s="18" t="s">
        <v>54</v>
      </c>
      <c r="G39" s="49" t="s">
        <v>54</v>
      </c>
      <c r="H39" s="49" t="s">
        <v>54</v>
      </c>
      <c r="I39" s="50" t="s">
        <v>54</v>
      </c>
      <c r="J39" s="49" t="s">
        <v>54</v>
      </c>
      <c r="K39" s="51">
        <f aca="true" t="shared" si="1" ref="K39:P39">K40+K43</f>
        <v>4015.7</v>
      </c>
      <c r="L39" s="51">
        <f t="shared" si="1"/>
        <v>3840.4</v>
      </c>
      <c r="M39" s="51">
        <f t="shared" si="1"/>
        <v>0</v>
      </c>
      <c r="N39" s="51">
        <f t="shared" si="1"/>
        <v>648.2</v>
      </c>
      <c r="O39" s="51">
        <f t="shared" si="1"/>
        <v>0</v>
      </c>
      <c r="P39" s="51">
        <f t="shared" si="1"/>
        <v>0</v>
      </c>
    </row>
    <row r="40" spans="1:16" ht="189" customHeight="1">
      <c r="A40" s="47" t="s">
        <v>112</v>
      </c>
      <c r="B40" s="48" t="s">
        <v>113</v>
      </c>
      <c r="C40" s="18" t="s">
        <v>59</v>
      </c>
      <c r="D40" s="49" t="s">
        <v>114</v>
      </c>
      <c r="E40" s="49" t="s">
        <v>61</v>
      </c>
      <c r="F40" s="18" t="s">
        <v>115</v>
      </c>
      <c r="G40" s="49" t="s">
        <v>63</v>
      </c>
      <c r="H40" s="49" t="s">
        <v>116</v>
      </c>
      <c r="I40" s="50" t="s">
        <v>66</v>
      </c>
      <c r="J40" s="49" t="s">
        <v>84</v>
      </c>
      <c r="K40" s="51">
        <v>4015.7</v>
      </c>
      <c r="L40" s="51">
        <v>3840.4</v>
      </c>
      <c r="M40" s="51"/>
      <c r="N40" s="51"/>
      <c r="O40" s="51"/>
      <c r="P40" s="52"/>
    </row>
    <row r="41" spans="1:16" ht="409.5" customHeight="1">
      <c r="A41" s="53" t="s">
        <v>73</v>
      </c>
      <c r="B41" s="54"/>
      <c r="C41" s="19" t="s">
        <v>117</v>
      </c>
      <c r="D41" s="55" t="s">
        <v>63</v>
      </c>
      <c r="E41" s="55" t="s">
        <v>118</v>
      </c>
      <c r="F41" s="19" t="s">
        <v>119</v>
      </c>
      <c r="G41" s="55" t="s">
        <v>63</v>
      </c>
      <c r="H41" s="55" t="s">
        <v>120</v>
      </c>
      <c r="I41" s="55" t="s">
        <v>66</v>
      </c>
      <c r="J41" s="55" t="s">
        <v>88</v>
      </c>
      <c r="K41" s="56"/>
      <c r="L41" s="56"/>
      <c r="M41" s="56"/>
      <c r="N41" s="56"/>
      <c r="O41" s="56"/>
      <c r="P41" s="57"/>
    </row>
    <row r="42" spans="1:16" ht="15" customHeight="1">
      <c r="A42" s="53" t="s">
        <v>73</v>
      </c>
      <c r="B42" s="54"/>
      <c r="C42" s="19"/>
      <c r="D42" s="55"/>
      <c r="E42" s="55"/>
      <c r="F42" s="19"/>
      <c r="G42" s="55"/>
      <c r="H42" s="55"/>
      <c r="I42" s="55" t="s">
        <v>121</v>
      </c>
      <c r="J42" s="55" t="s">
        <v>66</v>
      </c>
      <c r="K42" s="56"/>
      <c r="L42" s="56"/>
      <c r="M42" s="56"/>
      <c r="N42" s="56"/>
      <c r="O42" s="56"/>
      <c r="P42" s="57"/>
    </row>
    <row r="43" spans="1:16" ht="243" customHeight="1">
      <c r="A43" s="47" t="s">
        <v>122</v>
      </c>
      <c r="B43" s="48" t="s">
        <v>123</v>
      </c>
      <c r="C43" s="18" t="s">
        <v>59</v>
      </c>
      <c r="D43" s="49" t="s">
        <v>124</v>
      </c>
      <c r="E43" s="49" t="s">
        <v>61</v>
      </c>
      <c r="F43" s="18" t="s">
        <v>125</v>
      </c>
      <c r="G43" s="49" t="s">
        <v>63</v>
      </c>
      <c r="H43" s="49" t="s">
        <v>126</v>
      </c>
      <c r="I43" s="50" t="s">
        <v>66</v>
      </c>
      <c r="J43" s="49" t="s">
        <v>127</v>
      </c>
      <c r="K43" s="51"/>
      <c r="L43" s="51"/>
      <c r="M43" s="51"/>
      <c r="N43" s="51">
        <v>648.2</v>
      </c>
      <c r="O43" s="51"/>
      <c r="P43" s="52"/>
    </row>
    <row r="44" spans="1:16" ht="256.5" customHeight="1">
      <c r="A44" s="53" t="s">
        <v>73</v>
      </c>
      <c r="B44" s="54"/>
      <c r="C44" s="19" t="s">
        <v>128</v>
      </c>
      <c r="D44" s="55" t="s">
        <v>129</v>
      </c>
      <c r="E44" s="55" t="s">
        <v>130</v>
      </c>
      <c r="F44" s="19"/>
      <c r="G44" s="55"/>
      <c r="H44" s="55"/>
      <c r="I44" s="55"/>
      <c r="J44" s="55"/>
      <c r="K44" s="56"/>
      <c r="L44" s="56"/>
      <c r="M44" s="56"/>
      <c r="N44" s="56"/>
      <c r="O44" s="56"/>
      <c r="P44" s="57"/>
    </row>
    <row r="45" spans="1:16" ht="189" customHeight="1">
      <c r="A45" s="47" t="s">
        <v>131</v>
      </c>
      <c r="B45" s="48" t="s">
        <v>132</v>
      </c>
      <c r="C45" s="18" t="s">
        <v>54</v>
      </c>
      <c r="D45" s="49" t="s">
        <v>54</v>
      </c>
      <c r="E45" s="49" t="s">
        <v>54</v>
      </c>
      <c r="F45" s="18" t="s">
        <v>54</v>
      </c>
      <c r="G45" s="49" t="s">
        <v>54</v>
      </c>
      <c r="H45" s="49" t="s">
        <v>54</v>
      </c>
      <c r="I45" s="50" t="s">
        <v>54</v>
      </c>
      <c r="J45" s="49" t="s">
        <v>54</v>
      </c>
      <c r="K45" s="51">
        <f>K46</f>
        <v>26.1</v>
      </c>
      <c r="L45" s="51">
        <f aca="true" t="shared" si="2" ref="L45:P46">L46</f>
        <v>25.7</v>
      </c>
      <c r="M45" s="51">
        <f t="shared" si="2"/>
        <v>0</v>
      </c>
      <c r="N45" s="51">
        <f t="shared" si="2"/>
        <v>0</v>
      </c>
      <c r="O45" s="51">
        <f t="shared" si="2"/>
        <v>0</v>
      </c>
      <c r="P45" s="51">
        <f t="shared" si="2"/>
        <v>0</v>
      </c>
    </row>
    <row r="46" spans="1:16" ht="162" customHeight="1">
      <c r="A46" s="47" t="s">
        <v>133</v>
      </c>
      <c r="B46" s="48" t="s">
        <v>134</v>
      </c>
      <c r="C46" s="18" t="s">
        <v>54</v>
      </c>
      <c r="D46" s="49" t="s">
        <v>54</v>
      </c>
      <c r="E46" s="49" t="s">
        <v>54</v>
      </c>
      <c r="F46" s="18" t="s">
        <v>54</v>
      </c>
      <c r="G46" s="49" t="s">
        <v>54</v>
      </c>
      <c r="H46" s="49" t="s">
        <v>54</v>
      </c>
      <c r="I46" s="50" t="s">
        <v>54</v>
      </c>
      <c r="J46" s="49" t="s">
        <v>54</v>
      </c>
      <c r="K46" s="51">
        <f>K47</f>
        <v>26.1</v>
      </c>
      <c r="L46" s="51">
        <f t="shared" si="2"/>
        <v>25.7</v>
      </c>
      <c r="M46" s="51">
        <f t="shared" si="2"/>
        <v>0</v>
      </c>
      <c r="N46" s="51">
        <f t="shared" si="2"/>
        <v>0</v>
      </c>
      <c r="O46" s="51">
        <f t="shared" si="2"/>
        <v>0</v>
      </c>
      <c r="P46" s="51">
        <f t="shared" si="2"/>
        <v>0</v>
      </c>
    </row>
    <row r="47" spans="1:16" ht="189" customHeight="1">
      <c r="A47" s="47" t="s">
        <v>135</v>
      </c>
      <c r="B47" s="48" t="s">
        <v>136</v>
      </c>
      <c r="C47" s="18" t="s">
        <v>59</v>
      </c>
      <c r="D47" s="49" t="s">
        <v>137</v>
      </c>
      <c r="E47" s="49" t="s">
        <v>61</v>
      </c>
      <c r="F47" s="18"/>
      <c r="G47" s="49"/>
      <c r="H47" s="49"/>
      <c r="I47" s="50" t="s">
        <v>66</v>
      </c>
      <c r="J47" s="49" t="s">
        <v>121</v>
      </c>
      <c r="K47" s="51">
        <v>26.1</v>
      </c>
      <c r="L47" s="51">
        <v>25.7</v>
      </c>
      <c r="M47" s="51"/>
      <c r="N47" s="51"/>
      <c r="O47" s="51"/>
      <c r="P47" s="52"/>
    </row>
    <row r="48" spans="1:16" ht="243" customHeight="1">
      <c r="A48" s="47" t="s">
        <v>138</v>
      </c>
      <c r="B48" s="48" t="s">
        <v>139</v>
      </c>
      <c r="C48" s="18" t="s">
        <v>54</v>
      </c>
      <c r="D48" s="49" t="s">
        <v>54</v>
      </c>
      <c r="E48" s="49" t="s">
        <v>54</v>
      </c>
      <c r="F48" s="18" t="s">
        <v>54</v>
      </c>
      <c r="G48" s="49" t="s">
        <v>54</v>
      </c>
      <c r="H48" s="49" t="s">
        <v>54</v>
      </c>
      <c r="I48" s="50" t="s">
        <v>54</v>
      </c>
      <c r="J48" s="49" t="s">
        <v>54</v>
      </c>
      <c r="K48" s="51">
        <f aca="true" t="shared" si="3" ref="K48:P48">K49</f>
        <v>59.800000000000004</v>
      </c>
      <c r="L48" s="51">
        <f t="shared" si="3"/>
        <v>59.1</v>
      </c>
      <c r="M48" s="51">
        <f t="shared" si="3"/>
        <v>0.7</v>
      </c>
      <c r="N48" s="51">
        <f t="shared" si="3"/>
        <v>0.7</v>
      </c>
      <c r="O48" s="51">
        <f t="shared" si="3"/>
        <v>0.7</v>
      </c>
      <c r="P48" s="51">
        <f t="shared" si="3"/>
        <v>0.7</v>
      </c>
    </row>
    <row r="49" spans="1:16" ht="81" customHeight="1">
      <c r="A49" s="47" t="s">
        <v>140</v>
      </c>
      <c r="B49" s="48" t="s">
        <v>141</v>
      </c>
      <c r="C49" s="18" t="s">
        <v>54</v>
      </c>
      <c r="D49" s="49" t="s">
        <v>54</v>
      </c>
      <c r="E49" s="49" t="s">
        <v>54</v>
      </c>
      <c r="F49" s="18" t="s">
        <v>54</v>
      </c>
      <c r="G49" s="49" t="s">
        <v>54</v>
      </c>
      <c r="H49" s="49" t="s">
        <v>54</v>
      </c>
      <c r="I49" s="50" t="s">
        <v>54</v>
      </c>
      <c r="J49" s="49" t="s">
        <v>54</v>
      </c>
      <c r="K49" s="51">
        <f aca="true" t="shared" si="4" ref="K49:P49">K50+K52</f>
        <v>59.800000000000004</v>
      </c>
      <c r="L49" s="51">
        <f t="shared" si="4"/>
        <v>59.1</v>
      </c>
      <c r="M49" s="51">
        <f t="shared" si="4"/>
        <v>0.7</v>
      </c>
      <c r="N49" s="51">
        <f t="shared" si="4"/>
        <v>0.7</v>
      </c>
      <c r="O49" s="51">
        <f t="shared" si="4"/>
        <v>0.7</v>
      </c>
      <c r="P49" s="51">
        <f t="shared" si="4"/>
        <v>0.7</v>
      </c>
    </row>
    <row r="50" spans="1:16" ht="189" customHeight="1">
      <c r="A50" s="47" t="s">
        <v>142</v>
      </c>
      <c r="B50" s="48" t="s">
        <v>143</v>
      </c>
      <c r="C50" s="18" t="s">
        <v>59</v>
      </c>
      <c r="D50" s="49" t="s">
        <v>144</v>
      </c>
      <c r="E50" s="49" t="s">
        <v>61</v>
      </c>
      <c r="F50" s="18"/>
      <c r="G50" s="49"/>
      <c r="H50" s="49"/>
      <c r="I50" s="50" t="s">
        <v>84</v>
      </c>
      <c r="J50" s="49" t="s">
        <v>80</v>
      </c>
      <c r="K50" s="51">
        <v>59.1</v>
      </c>
      <c r="L50" s="51">
        <v>59.1</v>
      </c>
      <c r="M50" s="51"/>
      <c r="N50" s="51"/>
      <c r="O50" s="51"/>
      <c r="P50" s="52"/>
    </row>
    <row r="51" spans="1:16" ht="378" customHeight="1">
      <c r="A51" s="53" t="s">
        <v>73</v>
      </c>
      <c r="B51" s="54"/>
      <c r="C51" s="19" t="s">
        <v>145</v>
      </c>
      <c r="D51" s="55" t="s">
        <v>63</v>
      </c>
      <c r="E51" s="55" t="s">
        <v>146</v>
      </c>
      <c r="F51" s="19"/>
      <c r="G51" s="55"/>
      <c r="H51" s="55"/>
      <c r="I51" s="55"/>
      <c r="J51" s="55"/>
      <c r="K51" s="56"/>
      <c r="L51" s="56"/>
      <c r="M51" s="56"/>
      <c r="N51" s="56"/>
      <c r="O51" s="56"/>
      <c r="P51" s="57"/>
    </row>
    <row r="52" spans="1:16" ht="409.5" customHeight="1">
      <c r="A52" s="47" t="s">
        <v>147</v>
      </c>
      <c r="B52" s="48" t="s">
        <v>148</v>
      </c>
      <c r="C52" s="18" t="s">
        <v>59</v>
      </c>
      <c r="D52" s="49" t="s">
        <v>144</v>
      </c>
      <c r="E52" s="49" t="s">
        <v>61</v>
      </c>
      <c r="F52" s="18" t="s">
        <v>149</v>
      </c>
      <c r="G52" s="49" t="s">
        <v>63</v>
      </c>
      <c r="H52" s="49" t="s">
        <v>126</v>
      </c>
      <c r="I52" s="50" t="s">
        <v>66</v>
      </c>
      <c r="J52" s="49" t="s">
        <v>121</v>
      </c>
      <c r="K52" s="51">
        <v>0.7</v>
      </c>
      <c r="L52" s="51"/>
      <c r="M52" s="51">
        <v>0.7</v>
      </c>
      <c r="N52" s="51">
        <v>0.7</v>
      </c>
      <c r="O52" s="51">
        <v>0.7</v>
      </c>
      <c r="P52" s="52">
        <v>0.7</v>
      </c>
    </row>
    <row r="53" spans="1:16" ht="189" customHeight="1">
      <c r="A53" s="47" t="s">
        <v>150</v>
      </c>
      <c r="B53" s="48" t="s">
        <v>151</v>
      </c>
      <c r="C53" s="18" t="s">
        <v>54</v>
      </c>
      <c r="D53" s="49" t="s">
        <v>54</v>
      </c>
      <c r="E53" s="49" t="s">
        <v>54</v>
      </c>
      <c r="F53" s="18" t="s">
        <v>54</v>
      </c>
      <c r="G53" s="49" t="s">
        <v>54</v>
      </c>
      <c r="H53" s="49" t="s">
        <v>54</v>
      </c>
      <c r="I53" s="50" t="s">
        <v>54</v>
      </c>
      <c r="J53" s="49" t="s">
        <v>54</v>
      </c>
      <c r="K53" s="51">
        <f>K54</f>
        <v>421.1</v>
      </c>
      <c r="L53" s="51">
        <f aca="true" t="shared" si="5" ref="L53:P54">L54</f>
        <v>421.1</v>
      </c>
      <c r="M53" s="51">
        <f t="shared" si="5"/>
        <v>0</v>
      </c>
      <c r="N53" s="51">
        <f t="shared" si="5"/>
        <v>0</v>
      </c>
      <c r="O53" s="51">
        <f t="shared" si="5"/>
        <v>0</v>
      </c>
      <c r="P53" s="51">
        <f t="shared" si="5"/>
        <v>0</v>
      </c>
    </row>
    <row r="54" spans="1:16" ht="40.5" customHeight="1">
      <c r="A54" s="47" t="s">
        <v>152</v>
      </c>
      <c r="B54" s="48" t="s">
        <v>153</v>
      </c>
      <c r="C54" s="18" t="s">
        <v>54</v>
      </c>
      <c r="D54" s="49" t="s">
        <v>54</v>
      </c>
      <c r="E54" s="49" t="s">
        <v>54</v>
      </c>
      <c r="F54" s="18" t="s">
        <v>54</v>
      </c>
      <c r="G54" s="49" t="s">
        <v>54</v>
      </c>
      <c r="H54" s="49" t="s">
        <v>54</v>
      </c>
      <c r="I54" s="50" t="s">
        <v>54</v>
      </c>
      <c r="J54" s="49" t="s">
        <v>54</v>
      </c>
      <c r="K54" s="51">
        <f>K55</f>
        <v>421.1</v>
      </c>
      <c r="L54" s="51">
        <f t="shared" si="5"/>
        <v>421.1</v>
      </c>
      <c r="M54" s="51">
        <f t="shared" si="5"/>
        <v>0</v>
      </c>
      <c r="N54" s="51">
        <f t="shared" si="5"/>
        <v>0</v>
      </c>
      <c r="O54" s="51">
        <f t="shared" si="5"/>
        <v>0</v>
      </c>
      <c r="P54" s="51">
        <f t="shared" si="5"/>
        <v>0</v>
      </c>
    </row>
    <row r="55" spans="1:16" ht="162" customHeight="1">
      <c r="A55" s="47" t="s">
        <v>154</v>
      </c>
      <c r="B55" s="48" t="s">
        <v>155</v>
      </c>
      <c r="C55" s="18" t="s">
        <v>54</v>
      </c>
      <c r="D55" s="49" t="s">
        <v>54</v>
      </c>
      <c r="E55" s="49" t="s">
        <v>54</v>
      </c>
      <c r="F55" s="18" t="s">
        <v>54</v>
      </c>
      <c r="G55" s="49" t="s">
        <v>54</v>
      </c>
      <c r="H55" s="49" t="s">
        <v>54</v>
      </c>
      <c r="I55" s="50" t="s">
        <v>54</v>
      </c>
      <c r="J55" s="49" t="s">
        <v>54</v>
      </c>
      <c r="K55" s="51">
        <f aca="true" t="shared" si="6" ref="K55:P55">K56+K57+K58</f>
        <v>421.1</v>
      </c>
      <c r="L55" s="51">
        <f t="shared" si="6"/>
        <v>421.1</v>
      </c>
      <c r="M55" s="51">
        <f t="shared" si="6"/>
        <v>0</v>
      </c>
      <c r="N55" s="51">
        <f t="shared" si="6"/>
        <v>0</v>
      </c>
      <c r="O55" s="51">
        <f t="shared" si="6"/>
        <v>0</v>
      </c>
      <c r="P55" s="51">
        <f t="shared" si="6"/>
        <v>0</v>
      </c>
    </row>
    <row r="56" spans="1:16" ht="189" customHeight="1">
      <c r="A56" s="47" t="s">
        <v>156</v>
      </c>
      <c r="B56" s="48" t="s">
        <v>157</v>
      </c>
      <c r="C56" s="18" t="s">
        <v>59</v>
      </c>
      <c r="D56" s="49" t="s">
        <v>158</v>
      </c>
      <c r="E56" s="49" t="s">
        <v>61</v>
      </c>
      <c r="F56" s="18"/>
      <c r="G56" s="49"/>
      <c r="H56" s="49"/>
      <c r="I56" s="50" t="s">
        <v>66</v>
      </c>
      <c r="J56" s="49" t="s">
        <v>88</v>
      </c>
      <c r="K56" s="51">
        <v>36.1</v>
      </c>
      <c r="L56" s="51">
        <v>36.1</v>
      </c>
      <c r="M56" s="51"/>
      <c r="N56" s="51"/>
      <c r="O56" s="51"/>
      <c r="P56" s="52"/>
    </row>
    <row r="57" spans="1:16" ht="189" customHeight="1">
      <c r="A57" s="47" t="s">
        <v>159</v>
      </c>
      <c r="B57" s="48" t="s">
        <v>160</v>
      </c>
      <c r="C57" s="18" t="s">
        <v>59</v>
      </c>
      <c r="D57" s="49" t="s">
        <v>158</v>
      </c>
      <c r="E57" s="49" t="s">
        <v>61</v>
      </c>
      <c r="F57" s="18"/>
      <c r="G57" s="49"/>
      <c r="H57" s="49"/>
      <c r="I57" s="50" t="s">
        <v>66</v>
      </c>
      <c r="J57" s="49" t="s">
        <v>88</v>
      </c>
      <c r="K57" s="51">
        <v>364.1</v>
      </c>
      <c r="L57" s="51">
        <v>364.1</v>
      </c>
      <c r="M57" s="51"/>
      <c r="N57" s="51"/>
      <c r="O57" s="51"/>
      <c r="P57" s="52"/>
    </row>
    <row r="58" spans="1:16" ht="189" customHeight="1">
      <c r="A58" s="47" t="s">
        <v>161</v>
      </c>
      <c r="B58" s="48" t="s">
        <v>162</v>
      </c>
      <c r="C58" s="18" t="s">
        <v>59</v>
      </c>
      <c r="D58" s="49" t="s">
        <v>158</v>
      </c>
      <c r="E58" s="49" t="s">
        <v>61</v>
      </c>
      <c r="F58" s="18"/>
      <c r="G58" s="49"/>
      <c r="H58" s="49"/>
      <c r="I58" s="50" t="s">
        <v>66</v>
      </c>
      <c r="J58" s="49" t="s">
        <v>88</v>
      </c>
      <c r="K58" s="51">
        <v>20.9</v>
      </c>
      <c r="L58" s="51">
        <v>20.9</v>
      </c>
      <c r="M58" s="51"/>
      <c r="N58" s="51"/>
      <c r="O58" s="51"/>
      <c r="P58" s="52"/>
    </row>
    <row r="59" spans="1:16" ht="54" customHeight="1">
      <c r="A59" s="47" t="s">
        <v>163</v>
      </c>
      <c r="B59" s="48" t="s">
        <v>164</v>
      </c>
      <c r="C59" s="18" t="s">
        <v>54</v>
      </c>
      <c r="D59" s="49" t="s">
        <v>54</v>
      </c>
      <c r="E59" s="49" t="s">
        <v>54</v>
      </c>
      <c r="F59" s="18" t="s">
        <v>54</v>
      </c>
      <c r="G59" s="49" t="s">
        <v>54</v>
      </c>
      <c r="H59" s="49" t="s">
        <v>54</v>
      </c>
      <c r="I59" s="50" t="s">
        <v>54</v>
      </c>
      <c r="J59" s="49" t="s">
        <v>54</v>
      </c>
      <c r="K59" s="51">
        <f aca="true" t="shared" si="7" ref="K59:P59">K26</f>
        <v>7963.000000000001</v>
      </c>
      <c r="L59" s="51">
        <f t="shared" si="7"/>
        <v>7432.500000000001</v>
      </c>
      <c r="M59" s="51">
        <f t="shared" si="7"/>
        <v>0.7</v>
      </c>
      <c r="N59" s="51">
        <f t="shared" si="7"/>
        <v>648.9000000000001</v>
      </c>
      <c r="O59" s="51">
        <f t="shared" si="7"/>
        <v>0.7</v>
      </c>
      <c r="P59" s="51">
        <f t="shared" si="7"/>
        <v>0.7</v>
      </c>
    </row>
    <row r="60" spans="1:16" ht="17.25" customHeight="1">
      <c r="A60" s="23"/>
      <c r="B60" s="25"/>
      <c r="C60" s="24"/>
      <c r="D60" s="24"/>
      <c r="E60" s="24"/>
      <c r="F60" s="24"/>
      <c r="G60" s="24"/>
      <c r="H60" s="24"/>
      <c r="I60" s="25"/>
      <c r="J60" s="25"/>
      <c r="K60" s="25"/>
      <c r="L60" s="25"/>
      <c r="M60" s="25"/>
      <c r="N60" s="25"/>
      <c r="O60" s="25"/>
      <c r="P60" s="25"/>
    </row>
    <row r="61" spans="1:16" ht="28.5" customHeight="1">
      <c r="A61" s="5" t="s">
        <v>165</v>
      </c>
      <c r="B61" s="26"/>
      <c r="C61" s="27"/>
      <c r="D61" s="27"/>
      <c r="E61" s="16"/>
      <c r="F61" s="8"/>
      <c r="G61" s="79"/>
      <c r="H61" s="79"/>
      <c r="I61" s="79"/>
      <c r="J61" s="79"/>
      <c r="K61" s="10"/>
      <c r="L61" s="10"/>
      <c r="M61" s="10"/>
      <c r="N61" s="10"/>
      <c r="O61" s="10"/>
      <c r="P61" s="10"/>
    </row>
    <row r="62" spans="1:16" ht="11.25" customHeight="1">
      <c r="A62" s="5" t="s">
        <v>166</v>
      </c>
      <c r="B62" s="26"/>
      <c r="C62" s="58"/>
      <c r="D62" s="58" t="s">
        <v>40</v>
      </c>
      <c r="E62" s="58"/>
      <c r="F62" s="8"/>
      <c r="G62" s="81" t="s">
        <v>41</v>
      </c>
      <c r="H62" s="81"/>
      <c r="I62" s="81"/>
      <c r="J62" s="81"/>
      <c r="K62" s="10"/>
      <c r="L62" s="10"/>
      <c r="M62" s="10"/>
      <c r="N62" s="10"/>
      <c r="O62" s="10"/>
      <c r="P62" s="10"/>
    </row>
    <row r="63" spans="1:16" ht="11.25" customHeight="1">
      <c r="A63" s="5" t="s">
        <v>42</v>
      </c>
      <c r="B63" s="26"/>
      <c r="C63" s="8"/>
      <c r="D63" s="8"/>
      <c r="E63" s="8"/>
      <c r="F63" s="8"/>
      <c r="G63" s="8"/>
      <c r="H63" s="8"/>
      <c r="I63" s="26"/>
      <c r="J63" s="10"/>
      <c r="K63" s="10"/>
      <c r="L63" s="10"/>
      <c r="M63" s="10"/>
      <c r="N63" s="10"/>
      <c r="O63" s="10"/>
      <c r="P63" s="10"/>
    </row>
    <row r="64" spans="1:16" ht="20.25" customHeight="1">
      <c r="A64" s="77" t="s">
        <v>43</v>
      </c>
      <c r="B64" s="77"/>
      <c r="C64" s="8"/>
      <c r="D64" s="27"/>
      <c r="E64" s="27"/>
      <c r="F64" s="8"/>
      <c r="G64" s="27"/>
      <c r="H64" s="27"/>
      <c r="I64" s="28"/>
      <c r="J64" s="10"/>
      <c r="K64" s="29"/>
      <c r="L64" s="29"/>
      <c r="M64" s="10"/>
      <c r="N64" s="10"/>
      <c r="O64" s="10"/>
      <c r="P64" s="10"/>
    </row>
    <row r="65" spans="1:16" ht="12.75" customHeight="1">
      <c r="A65" s="80" t="s">
        <v>167</v>
      </c>
      <c r="B65" s="80"/>
      <c r="C65" s="8" t="s">
        <v>168</v>
      </c>
      <c r="D65" s="58"/>
      <c r="E65" s="59"/>
      <c r="F65" s="30"/>
      <c r="G65" s="81" t="s">
        <v>44</v>
      </c>
      <c r="H65" s="81"/>
      <c r="I65" s="81"/>
      <c r="J65" s="10"/>
      <c r="K65" s="76" t="s">
        <v>45</v>
      </c>
      <c r="L65" s="76"/>
      <c r="M65" s="10"/>
      <c r="N65" s="3"/>
      <c r="O65" s="3"/>
      <c r="P65" s="3"/>
    </row>
    <row r="66" spans="1:16" ht="10.5" customHeight="1">
      <c r="A66" s="5"/>
      <c r="B66" s="26"/>
      <c r="C66" s="8"/>
      <c r="D66" s="8"/>
      <c r="E66" s="8"/>
      <c r="F66" s="8"/>
      <c r="G66" s="8"/>
      <c r="H66" s="8"/>
      <c r="I66" s="26"/>
      <c r="J66" s="10"/>
      <c r="K66" s="10"/>
      <c r="L66" s="10"/>
      <c r="M66" s="10"/>
      <c r="N66" s="10"/>
      <c r="O66" s="10"/>
      <c r="P66" s="10"/>
    </row>
    <row r="67" spans="1:16" ht="10.5" customHeight="1">
      <c r="A67" s="5" t="s">
        <v>46</v>
      </c>
      <c r="B67" s="26"/>
      <c r="C67" s="8"/>
      <c r="D67" s="8"/>
      <c r="E67" s="8"/>
      <c r="F67" s="8"/>
      <c r="G67" s="8"/>
      <c r="H67" s="8"/>
      <c r="I67" s="26"/>
      <c r="J67" s="10"/>
      <c r="K67" s="8"/>
      <c r="L67" s="8"/>
      <c r="M67" s="8"/>
      <c r="N67" s="8"/>
      <c r="O67" s="8"/>
      <c r="P67" s="31"/>
    </row>
    <row r="68" spans="1:16" ht="10.5" customHeight="1">
      <c r="A68" s="5" t="s">
        <v>169</v>
      </c>
      <c r="B68" s="26"/>
      <c r="C68" s="8"/>
      <c r="D68" s="8"/>
      <c r="E68" s="8"/>
      <c r="F68" s="8"/>
      <c r="G68" s="8"/>
      <c r="H68" s="8"/>
      <c r="I68" s="26"/>
      <c r="J68" s="10"/>
      <c r="K68" s="8"/>
      <c r="L68" s="8"/>
      <c r="M68" s="8"/>
      <c r="N68" s="8"/>
      <c r="O68" s="8"/>
      <c r="P68" s="31"/>
    </row>
  </sheetData>
  <sheetProtection/>
  <mergeCells count="31">
    <mergeCell ref="C17:H17"/>
    <mergeCell ref="E14:N14"/>
    <mergeCell ref="I17:J19"/>
    <mergeCell ref="K17:P18"/>
    <mergeCell ref="L5:P5"/>
    <mergeCell ref="J20:J24"/>
    <mergeCell ref="L7:O7"/>
    <mergeCell ref="A9:O9"/>
    <mergeCell ref="A10:O10"/>
    <mergeCell ref="E12:K12"/>
    <mergeCell ref="L6:P6"/>
    <mergeCell ref="F19:H19"/>
    <mergeCell ref="A15:H15"/>
    <mergeCell ref="A17:A24"/>
    <mergeCell ref="L1:P1"/>
    <mergeCell ref="L2:P2"/>
    <mergeCell ref="L3:P3"/>
    <mergeCell ref="L4:P4"/>
    <mergeCell ref="O19:P19"/>
    <mergeCell ref="O21:O22"/>
    <mergeCell ref="P21:P22"/>
    <mergeCell ref="G61:J61"/>
    <mergeCell ref="K19:L20"/>
    <mergeCell ref="I20:I24"/>
    <mergeCell ref="C18:H18"/>
    <mergeCell ref="K65:L65"/>
    <mergeCell ref="A64:B64"/>
    <mergeCell ref="A65:B65"/>
    <mergeCell ref="G65:I65"/>
    <mergeCell ref="G62:J62"/>
    <mergeCell ref="C19:E19"/>
  </mergeCells>
  <printOptions/>
  <pageMargins left="0.3937007874015748" right="0.1968503937007874" top="0.31496062992125984" bottom="0.2362204724409449" header="0.15748031496062992" footer="0.15748031496062992"/>
  <pageSetup fitToHeight="0" horizontalDpi="600" verticalDpi="600" orientation="landscape" paperSize="9" scale="95" r:id="rId1"/>
  <headerFooter alignWithMargins="0">
    <oddHeader>&amp;C &amp;P</oddHeader>
  </headerFooter>
</worksheet>
</file>

<file path=xl/worksheets/sheet2.xml><?xml version="1.0" encoding="utf-8"?>
<worksheet xmlns="http://schemas.openxmlformats.org/spreadsheetml/2006/main" xmlns:r="http://schemas.openxmlformats.org/officeDocument/2006/relationships">
  <dimension ref="A1:P60"/>
  <sheetViews>
    <sheetView tabSelected="1" zoomScalePageLayoutView="0" workbookViewId="0" topLeftCell="C6">
      <selection activeCell="M27" sqref="M27"/>
    </sheetView>
  </sheetViews>
  <sheetFormatPr defaultColWidth="9.140625" defaultRowHeight="15"/>
  <cols>
    <col min="1" max="1" width="32.00390625" style="1" customWidth="1"/>
    <col min="2" max="2" width="5.421875" style="1" customWidth="1"/>
    <col min="3" max="3" width="11.140625" style="1" customWidth="1"/>
    <col min="4" max="4" width="9.00390625" style="1" customWidth="1"/>
    <col min="5" max="5" width="10.28125" style="1" customWidth="1"/>
    <col min="6" max="6" width="14.421875" style="1" customWidth="1"/>
    <col min="7" max="7" width="8.140625" style="1" customWidth="1"/>
    <col min="8" max="8" width="8.28125" style="1" customWidth="1"/>
    <col min="9" max="9" width="6.28125" style="1" customWidth="1"/>
    <col min="10" max="10" width="8.00390625" style="1" customWidth="1"/>
    <col min="11" max="12" width="7.28125" style="1" customWidth="1"/>
    <col min="13" max="13" width="7.28125" style="73" customWidth="1"/>
    <col min="14" max="16" width="7.28125" style="1" customWidth="1"/>
    <col min="17" max="16384" width="9.140625" style="1" customWidth="1"/>
  </cols>
  <sheetData>
    <row r="1" spans="1:16" ht="13.5" customHeight="1">
      <c r="A1" s="84" t="s">
        <v>49</v>
      </c>
      <c r="B1" s="84"/>
      <c r="C1" s="84"/>
      <c r="D1" s="84"/>
      <c r="E1" s="84"/>
      <c r="F1" s="84"/>
      <c r="G1" s="84"/>
      <c r="H1" s="84"/>
      <c r="I1" s="84"/>
      <c r="J1" s="84"/>
      <c r="K1" s="84"/>
      <c r="L1" s="84"/>
      <c r="M1" s="84"/>
      <c r="N1" s="84"/>
      <c r="O1" s="84"/>
      <c r="P1" s="11"/>
    </row>
    <row r="2" spans="1:16" ht="13.5" customHeight="1">
      <c r="A2" s="85" t="s">
        <v>50</v>
      </c>
      <c r="B2" s="85"/>
      <c r="C2" s="85"/>
      <c r="D2" s="85"/>
      <c r="E2" s="85"/>
      <c r="F2" s="85"/>
      <c r="G2" s="85"/>
      <c r="H2" s="85"/>
      <c r="I2" s="85"/>
      <c r="J2" s="85"/>
      <c r="K2" s="85"/>
      <c r="L2" s="85"/>
      <c r="M2" s="85"/>
      <c r="N2" s="85"/>
      <c r="O2" s="85"/>
      <c r="P2" s="33"/>
    </row>
    <row r="3" spans="1:16" ht="12" customHeight="1">
      <c r="A3" s="34"/>
      <c r="B3" s="2"/>
      <c r="C3" s="35"/>
      <c r="D3" s="35"/>
      <c r="E3" s="35"/>
      <c r="F3" s="35"/>
      <c r="G3" s="35"/>
      <c r="H3" s="35"/>
      <c r="I3" s="2"/>
      <c r="J3" s="35"/>
      <c r="K3" s="35"/>
      <c r="L3" s="35"/>
      <c r="M3" s="60"/>
      <c r="N3" s="35"/>
      <c r="O3" s="11"/>
      <c r="P3" s="26"/>
    </row>
    <row r="4" spans="1:16" ht="11.25" customHeight="1">
      <c r="A4" s="11"/>
      <c r="B4" s="11"/>
      <c r="C4" s="35"/>
      <c r="D4" s="33"/>
      <c r="E4" s="86" t="s">
        <v>175</v>
      </c>
      <c r="F4" s="86"/>
      <c r="G4" s="86"/>
      <c r="H4" s="86"/>
      <c r="I4" s="86"/>
      <c r="J4" s="86"/>
      <c r="K4" s="86"/>
      <c r="L4" s="35"/>
      <c r="M4" s="60"/>
      <c r="N4" s="35"/>
      <c r="O4" s="35"/>
      <c r="P4" s="35"/>
    </row>
    <row r="5" spans="1:16" ht="9.75" customHeight="1">
      <c r="A5" s="36"/>
      <c r="B5" s="12"/>
      <c r="C5" s="35"/>
      <c r="D5" s="35"/>
      <c r="E5" s="35"/>
      <c r="F5" s="35"/>
      <c r="G5" s="35"/>
      <c r="H5" s="35"/>
      <c r="I5" s="12"/>
      <c r="J5" s="35"/>
      <c r="K5" s="35"/>
      <c r="L5" s="35"/>
      <c r="M5" s="61"/>
      <c r="N5" s="11"/>
      <c r="O5" s="35"/>
      <c r="P5" s="12"/>
    </row>
    <row r="6" spans="1:16" ht="15" customHeight="1">
      <c r="A6" s="5" t="s">
        <v>5</v>
      </c>
      <c r="B6" s="5"/>
      <c r="C6" s="5"/>
      <c r="D6" s="5"/>
      <c r="E6" s="88" t="s">
        <v>6</v>
      </c>
      <c r="F6" s="88"/>
      <c r="G6" s="88"/>
      <c r="H6" s="88"/>
      <c r="I6" s="88"/>
      <c r="J6" s="88"/>
      <c r="K6" s="88"/>
      <c r="L6" s="88"/>
      <c r="M6" s="88"/>
      <c r="N6" s="88"/>
      <c r="O6" s="9"/>
      <c r="P6" s="13"/>
    </row>
    <row r="7" spans="1:16" ht="18" customHeight="1">
      <c r="A7" s="77" t="s">
        <v>7</v>
      </c>
      <c r="B7" s="77"/>
      <c r="C7" s="77"/>
      <c r="D7" s="77"/>
      <c r="E7" s="77"/>
      <c r="F7" s="77"/>
      <c r="G7" s="77"/>
      <c r="H7" s="77"/>
      <c r="I7" s="14"/>
      <c r="J7" s="15"/>
      <c r="K7" s="15"/>
      <c r="L7" s="15"/>
      <c r="M7" s="62"/>
      <c r="N7" s="15"/>
      <c r="O7" s="9"/>
      <c r="P7" s="10"/>
    </row>
    <row r="8" spans="1:16" ht="4.5" customHeight="1">
      <c r="A8" s="37"/>
      <c r="B8" s="17"/>
      <c r="C8" s="38"/>
      <c r="D8" s="38"/>
      <c r="E8" s="38"/>
      <c r="F8" s="38"/>
      <c r="G8" s="38"/>
      <c r="H8" s="38"/>
      <c r="I8" s="17"/>
      <c r="J8" s="38"/>
      <c r="K8" s="38"/>
      <c r="L8" s="38"/>
      <c r="M8" s="63"/>
      <c r="N8" s="38"/>
      <c r="O8" s="38"/>
      <c r="P8" s="17"/>
    </row>
    <row r="9" spans="1:16" ht="13.5" customHeight="1">
      <c r="A9" s="87" t="s">
        <v>51</v>
      </c>
      <c r="B9" s="39" t="s">
        <v>8</v>
      </c>
      <c r="C9" s="78" t="s">
        <v>9</v>
      </c>
      <c r="D9" s="78"/>
      <c r="E9" s="78"/>
      <c r="F9" s="78"/>
      <c r="G9" s="78"/>
      <c r="H9" s="78"/>
      <c r="I9" s="74" t="s">
        <v>10</v>
      </c>
      <c r="J9" s="74"/>
      <c r="K9" s="82" t="s">
        <v>11</v>
      </c>
      <c r="L9" s="82"/>
      <c r="M9" s="82"/>
      <c r="N9" s="82"/>
      <c r="O9" s="82"/>
      <c r="P9" s="82"/>
    </row>
    <row r="10" spans="1:16" ht="11.25" customHeight="1">
      <c r="A10" s="87"/>
      <c r="B10" s="40" t="s">
        <v>12</v>
      </c>
      <c r="C10" s="75" t="s">
        <v>13</v>
      </c>
      <c r="D10" s="75"/>
      <c r="E10" s="75"/>
      <c r="F10" s="75"/>
      <c r="G10" s="75"/>
      <c r="H10" s="75"/>
      <c r="I10" s="74"/>
      <c r="J10" s="74"/>
      <c r="K10" s="82"/>
      <c r="L10" s="82"/>
      <c r="M10" s="82"/>
      <c r="N10" s="82"/>
      <c r="O10" s="82"/>
      <c r="P10" s="82"/>
    </row>
    <row r="11" spans="1:16" ht="14.25" customHeight="1">
      <c r="A11" s="87"/>
      <c r="B11" s="40" t="s">
        <v>14</v>
      </c>
      <c r="C11" s="82" t="s">
        <v>15</v>
      </c>
      <c r="D11" s="82"/>
      <c r="E11" s="82"/>
      <c r="F11" s="82" t="s">
        <v>16</v>
      </c>
      <c r="G11" s="82"/>
      <c r="H11" s="82"/>
      <c r="I11" s="74"/>
      <c r="J11" s="74"/>
      <c r="K11" s="82" t="s">
        <v>176</v>
      </c>
      <c r="L11" s="82"/>
      <c r="M11" s="64" t="s">
        <v>17</v>
      </c>
      <c r="N11" s="41" t="s">
        <v>18</v>
      </c>
      <c r="O11" s="78" t="s">
        <v>19</v>
      </c>
      <c r="P11" s="78"/>
    </row>
    <row r="12" spans="1:16" ht="15" customHeight="1">
      <c r="A12" s="87"/>
      <c r="B12" s="40"/>
      <c r="C12" s="41" t="s">
        <v>20</v>
      </c>
      <c r="D12" s="41" t="s">
        <v>21</v>
      </c>
      <c r="E12" s="41" t="s">
        <v>22</v>
      </c>
      <c r="F12" s="41" t="s">
        <v>20</v>
      </c>
      <c r="G12" s="41" t="s">
        <v>21</v>
      </c>
      <c r="H12" s="41" t="s">
        <v>22</v>
      </c>
      <c r="I12" s="74" t="s">
        <v>23</v>
      </c>
      <c r="J12" s="74" t="s">
        <v>24</v>
      </c>
      <c r="K12" s="82"/>
      <c r="L12" s="82"/>
      <c r="M12" s="65" t="s">
        <v>172</v>
      </c>
      <c r="N12" s="42" t="s">
        <v>173</v>
      </c>
      <c r="O12" s="43"/>
      <c r="P12" s="44"/>
    </row>
    <row r="13" spans="1:16" ht="15" customHeight="1">
      <c r="A13" s="87"/>
      <c r="B13" s="40"/>
      <c r="C13" s="42" t="s">
        <v>25</v>
      </c>
      <c r="D13" s="42" t="s">
        <v>26</v>
      </c>
      <c r="E13" s="42" t="s">
        <v>27</v>
      </c>
      <c r="F13" s="42" t="s">
        <v>25</v>
      </c>
      <c r="G13" s="42" t="s">
        <v>26</v>
      </c>
      <c r="H13" s="42" t="s">
        <v>27</v>
      </c>
      <c r="I13" s="74"/>
      <c r="J13" s="74"/>
      <c r="K13" s="41"/>
      <c r="L13" s="41"/>
      <c r="M13" s="65"/>
      <c r="N13" s="42"/>
      <c r="O13" s="78" t="s">
        <v>174</v>
      </c>
      <c r="P13" s="78" t="s">
        <v>177</v>
      </c>
    </row>
    <row r="14" spans="1:16" ht="15" customHeight="1">
      <c r="A14" s="87"/>
      <c r="B14" s="40"/>
      <c r="C14" s="42" t="s">
        <v>28</v>
      </c>
      <c r="D14" s="42" t="s">
        <v>29</v>
      </c>
      <c r="E14" s="42" t="s">
        <v>30</v>
      </c>
      <c r="F14" s="42" t="s">
        <v>28</v>
      </c>
      <c r="G14" s="42" t="s">
        <v>29</v>
      </c>
      <c r="H14" s="42" t="s">
        <v>30</v>
      </c>
      <c r="I14" s="74"/>
      <c r="J14" s="74"/>
      <c r="K14" s="42" t="s">
        <v>31</v>
      </c>
      <c r="L14" s="42" t="s">
        <v>32</v>
      </c>
      <c r="M14" s="65"/>
      <c r="N14" s="42"/>
      <c r="O14" s="78"/>
      <c r="P14" s="78"/>
    </row>
    <row r="15" spans="1:16" ht="15" customHeight="1">
      <c r="A15" s="87"/>
      <c r="B15" s="40"/>
      <c r="C15" s="42" t="s">
        <v>33</v>
      </c>
      <c r="D15" s="42" t="s">
        <v>34</v>
      </c>
      <c r="E15" s="42" t="s">
        <v>35</v>
      </c>
      <c r="F15" s="42" t="s">
        <v>33</v>
      </c>
      <c r="G15" s="42" t="s">
        <v>34</v>
      </c>
      <c r="H15" s="42" t="s">
        <v>35</v>
      </c>
      <c r="I15" s="74"/>
      <c r="J15" s="74"/>
      <c r="K15" s="42"/>
      <c r="L15" s="42" t="s">
        <v>36</v>
      </c>
      <c r="M15" s="65"/>
      <c r="N15" s="42"/>
      <c r="O15" s="42"/>
      <c r="P15" s="42"/>
    </row>
    <row r="16" spans="1:16" ht="15" customHeight="1">
      <c r="A16" s="87"/>
      <c r="B16" s="45"/>
      <c r="C16" s="46"/>
      <c r="D16" s="46" t="s">
        <v>37</v>
      </c>
      <c r="E16" s="46" t="s">
        <v>38</v>
      </c>
      <c r="F16" s="46"/>
      <c r="G16" s="46" t="s">
        <v>37</v>
      </c>
      <c r="H16" s="46" t="s">
        <v>38</v>
      </c>
      <c r="I16" s="74"/>
      <c r="J16" s="74"/>
      <c r="K16" s="46"/>
      <c r="L16" s="46"/>
      <c r="M16" s="66"/>
      <c r="N16" s="46"/>
      <c r="O16" s="46"/>
      <c r="P16" s="46"/>
    </row>
    <row r="17" spans="1:16" ht="10.5" customHeight="1" thickBot="1">
      <c r="A17" s="20">
        <v>1</v>
      </c>
      <c r="B17" s="22">
        <v>2</v>
      </c>
      <c r="C17" s="22">
        <v>3</v>
      </c>
      <c r="D17" s="22">
        <v>4</v>
      </c>
      <c r="E17" s="22">
        <v>5</v>
      </c>
      <c r="F17" s="22">
        <v>6</v>
      </c>
      <c r="G17" s="22">
        <v>7</v>
      </c>
      <c r="H17" s="22">
        <v>8</v>
      </c>
      <c r="I17" s="21" t="s">
        <v>39</v>
      </c>
      <c r="J17" s="22">
        <v>10</v>
      </c>
      <c r="K17" s="22">
        <v>11</v>
      </c>
      <c r="L17" s="22">
        <v>12</v>
      </c>
      <c r="M17" s="67">
        <v>13</v>
      </c>
      <c r="N17" s="22">
        <v>14</v>
      </c>
      <c r="O17" s="22">
        <v>15</v>
      </c>
      <c r="P17" s="22">
        <v>16</v>
      </c>
    </row>
    <row r="18" spans="1:16" ht="48" customHeight="1">
      <c r="A18" s="47" t="s">
        <v>52</v>
      </c>
      <c r="B18" s="48" t="s">
        <v>53</v>
      </c>
      <c r="C18" s="18" t="s">
        <v>54</v>
      </c>
      <c r="D18" s="49" t="s">
        <v>54</v>
      </c>
      <c r="E18" s="49" t="s">
        <v>54</v>
      </c>
      <c r="F18" s="18" t="s">
        <v>54</v>
      </c>
      <c r="G18" s="49" t="s">
        <v>54</v>
      </c>
      <c r="H18" s="49" t="s">
        <v>54</v>
      </c>
      <c r="I18" s="50" t="s">
        <v>54</v>
      </c>
      <c r="J18" s="49" t="s">
        <v>54</v>
      </c>
      <c r="K18" s="51">
        <f aca="true" t="shared" si="0" ref="K18:P18">K19+K31+K37+K40+K45</f>
        <v>9579</v>
      </c>
      <c r="L18" s="51">
        <f t="shared" si="0"/>
        <v>8008.3</v>
      </c>
      <c r="M18" s="68">
        <f>M19+M31+M37+M40+M45</f>
        <v>10819.800000000001</v>
      </c>
      <c r="N18" s="51">
        <f>N19+N31+N37+N40+N45</f>
        <v>8588.3</v>
      </c>
      <c r="O18" s="51">
        <f t="shared" si="0"/>
        <v>8650.8</v>
      </c>
      <c r="P18" s="51">
        <f t="shared" si="0"/>
        <v>8650.8</v>
      </c>
    </row>
    <row r="19" spans="1:16" ht="66" customHeight="1">
      <c r="A19" s="47" t="s">
        <v>55</v>
      </c>
      <c r="B19" s="48" t="s">
        <v>56</v>
      </c>
      <c r="C19" s="18" t="s">
        <v>54</v>
      </c>
      <c r="D19" s="49" t="s">
        <v>54</v>
      </c>
      <c r="E19" s="49" t="s">
        <v>54</v>
      </c>
      <c r="F19" s="18" t="s">
        <v>54</v>
      </c>
      <c r="G19" s="49" t="s">
        <v>54</v>
      </c>
      <c r="H19" s="49" t="s">
        <v>54</v>
      </c>
      <c r="I19" s="50" t="s">
        <v>54</v>
      </c>
      <c r="J19" s="49" t="s">
        <v>54</v>
      </c>
      <c r="K19" s="51">
        <f>K20+K21+K23+K24+K25+K26+K28+K29+K30</f>
        <v>4028</v>
      </c>
      <c r="L19" s="51">
        <f>L20+L21+L23+L24+L25+L26+L28+L29+L30</f>
        <v>2629.4</v>
      </c>
      <c r="M19" s="68">
        <f>M20+M21+M23+M24+M25+M26+M28+M29+M30+M27</f>
        <v>5255.3</v>
      </c>
      <c r="N19" s="51">
        <f>N20+N21+N23+N24+N25+N26+N28+N29+N30+N27</f>
        <v>4479.4</v>
      </c>
      <c r="O19" s="51">
        <f>O20+O21+O23+O24+O25+O26+O28+O29+O30+O27</f>
        <v>4500.599999999999</v>
      </c>
      <c r="P19" s="51">
        <f>P20+P21+P23+P24+P25+P26+P28+P29+P30+P27</f>
        <v>4500.599999999999</v>
      </c>
    </row>
    <row r="20" spans="1:16" ht="90.75" customHeight="1">
      <c r="A20" s="47" t="s">
        <v>57</v>
      </c>
      <c r="B20" s="48" t="s">
        <v>58</v>
      </c>
      <c r="C20" s="18" t="s">
        <v>59</v>
      </c>
      <c r="D20" s="49" t="s">
        <v>60</v>
      </c>
      <c r="E20" s="49" t="s">
        <v>61</v>
      </c>
      <c r="F20" s="18" t="s">
        <v>62</v>
      </c>
      <c r="G20" s="49" t="s">
        <v>63</v>
      </c>
      <c r="H20" s="49" t="s">
        <v>64</v>
      </c>
      <c r="I20" s="50" t="s">
        <v>65</v>
      </c>
      <c r="J20" s="49" t="s">
        <v>66</v>
      </c>
      <c r="K20" s="51">
        <v>1386.4</v>
      </c>
      <c r="L20" s="51">
        <v>1315.2</v>
      </c>
      <c r="M20" s="68">
        <f>1675.1-139-42</f>
        <v>1494.1</v>
      </c>
      <c r="N20" s="51">
        <f>2070.7-160-48</f>
        <v>1862.6999999999998</v>
      </c>
      <c r="O20" s="51">
        <f>2200.7-160-48</f>
        <v>1992.6999999999998</v>
      </c>
      <c r="P20" s="51">
        <f>2200.7-160-48</f>
        <v>1992.6999999999998</v>
      </c>
    </row>
    <row r="21" spans="1:16" ht="102" customHeight="1">
      <c r="A21" s="47" t="s">
        <v>67</v>
      </c>
      <c r="B21" s="48" t="s">
        <v>68</v>
      </c>
      <c r="C21" s="18" t="s">
        <v>59</v>
      </c>
      <c r="D21" s="49" t="s">
        <v>69</v>
      </c>
      <c r="E21" s="49" t="s">
        <v>61</v>
      </c>
      <c r="F21" s="18" t="s">
        <v>70</v>
      </c>
      <c r="G21" s="49" t="s">
        <v>63</v>
      </c>
      <c r="H21" s="49" t="s">
        <v>71</v>
      </c>
      <c r="I21" s="50" t="s">
        <v>72</v>
      </c>
      <c r="J21" s="49" t="s">
        <v>66</v>
      </c>
      <c r="K21" s="51">
        <v>0</v>
      </c>
      <c r="L21" s="51">
        <v>0</v>
      </c>
      <c r="M21" s="68">
        <v>0</v>
      </c>
      <c r="N21" s="51">
        <v>0</v>
      </c>
      <c r="O21" s="51">
        <v>0</v>
      </c>
      <c r="P21" s="52">
        <v>0</v>
      </c>
    </row>
    <row r="22" spans="1:16" ht="79.5" customHeight="1">
      <c r="A22" s="53" t="s">
        <v>73</v>
      </c>
      <c r="B22" s="54"/>
      <c r="C22" s="19"/>
      <c r="D22" s="55"/>
      <c r="E22" s="55"/>
      <c r="F22" s="19" t="s">
        <v>74</v>
      </c>
      <c r="G22" s="55" t="s">
        <v>63</v>
      </c>
      <c r="H22" s="55" t="s">
        <v>75</v>
      </c>
      <c r="I22" s="55"/>
      <c r="J22" s="55"/>
      <c r="K22" s="56"/>
      <c r="L22" s="56"/>
      <c r="M22" s="69"/>
      <c r="N22" s="56"/>
      <c r="O22" s="56"/>
      <c r="P22" s="57"/>
    </row>
    <row r="23" spans="1:16" ht="177.75" customHeight="1">
      <c r="A23" s="47" t="s">
        <v>76</v>
      </c>
      <c r="B23" s="48" t="s">
        <v>77</v>
      </c>
      <c r="C23" s="18" t="s">
        <v>59</v>
      </c>
      <c r="D23" s="49" t="s">
        <v>78</v>
      </c>
      <c r="E23" s="49" t="s">
        <v>61</v>
      </c>
      <c r="F23" s="18"/>
      <c r="G23" s="49"/>
      <c r="H23" s="49"/>
      <c r="I23" s="50" t="s">
        <v>79</v>
      </c>
      <c r="J23" s="49" t="s">
        <v>80</v>
      </c>
      <c r="K23" s="51">
        <v>276.8</v>
      </c>
      <c r="L23" s="51">
        <v>271.7</v>
      </c>
      <c r="M23" s="68">
        <v>306.7</v>
      </c>
      <c r="N23" s="51">
        <v>700.9</v>
      </c>
      <c r="O23" s="51">
        <v>456.1</v>
      </c>
      <c r="P23" s="52">
        <v>456.1</v>
      </c>
    </row>
    <row r="24" spans="1:16" ht="100.5" customHeight="1">
      <c r="A24" s="47" t="s">
        <v>81</v>
      </c>
      <c r="B24" s="48" t="s">
        <v>82</v>
      </c>
      <c r="C24" s="18" t="s">
        <v>59</v>
      </c>
      <c r="D24" s="49" t="s">
        <v>83</v>
      </c>
      <c r="E24" s="49" t="s">
        <v>61</v>
      </c>
      <c r="F24" s="18"/>
      <c r="G24" s="49"/>
      <c r="H24" s="49"/>
      <c r="I24" s="50" t="s">
        <v>79</v>
      </c>
      <c r="J24" s="49" t="s">
        <v>84</v>
      </c>
      <c r="K24" s="51">
        <v>367.2</v>
      </c>
      <c r="L24" s="51">
        <v>349.7</v>
      </c>
      <c r="M24" s="68">
        <v>506.1</v>
      </c>
      <c r="N24" s="51">
        <v>222</v>
      </c>
      <c r="O24" s="51">
        <v>222</v>
      </c>
      <c r="P24" s="52">
        <v>222</v>
      </c>
    </row>
    <row r="25" spans="1:16" ht="147.75" customHeight="1">
      <c r="A25" s="47" t="s">
        <v>85</v>
      </c>
      <c r="B25" s="48" t="s">
        <v>86</v>
      </c>
      <c r="C25" s="18" t="s">
        <v>59</v>
      </c>
      <c r="D25" s="49" t="s">
        <v>87</v>
      </c>
      <c r="E25" s="49" t="s">
        <v>61</v>
      </c>
      <c r="F25" s="18"/>
      <c r="G25" s="49"/>
      <c r="H25" s="49"/>
      <c r="I25" s="50" t="s">
        <v>88</v>
      </c>
      <c r="J25" s="49" t="s">
        <v>89</v>
      </c>
      <c r="K25" s="51">
        <v>1678.8</v>
      </c>
      <c r="L25" s="51">
        <v>400.2</v>
      </c>
      <c r="M25" s="68">
        <v>2741.6</v>
      </c>
      <c r="N25" s="51">
        <v>1439.8</v>
      </c>
      <c r="O25" s="51">
        <v>1620.8</v>
      </c>
      <c r="P25" s="52">
        <v>1620.8</v>
      </c>
    </row>
    <row r="26" spans="1:16" ht="99" customHeight="1">
      <c r="A26" s="47" t="s">
        <v>90</v>
      </c>
      <c r="B26" s="48" t="s">
        <v>91</v>
      </c>
      <c r="C26" s="18" t="s">
        <v>59</v>
      </c>
      <c r="D26" s="49" t="s">
        <v>92</v>
      </c>
      <c r="E26" s="49" t="s">
        <v>61</v>
      </c>
      <c r="F26" s="18" t="s">
        <v>93</v>
      </c>
      <c r="G26" s="49" t="s">
        <v>94</v>
      </c>
      <c r="H26" s="49" t="s">
        <v>95</v>
      </c>
      <c r="I26" s="50" t="s">
        <v>66</v>
      </c>
      <c r="J26" s="49" t="s">
        <v>72</v>
      </c>
      <c r="K26" s="51">
        <v>127.3</v>
      </c>
      <c r="L26" s="51">
        <v>108</v>
      </c>
      <c r="M26" s="68">
        <v>25.8</v>
      </c>
      <c r="N26" s="51">
        <v>46</v>
      </c>
      <c r="O26" s="51">
        <v>1</v>
      </c>
      <c r="P26" s="52">
        <v>1</v>
      </c>
    </row>
    <row r="27" spans="1:16" ht="15" customHeight="1">
      <c r="A27" s="53" t="s">
        <v>73</v>
      </c>
      <c r="B27" s="54"/>
      <c r="C27" s="19"/>
      <c r="D27" s="55"/>
      <c r="E27" s="55"/>
      <c r="F27" s="19"/>
      <c r="G27" s="55"/>
      <c r="H27" s="55"/>
      <c r="I27" s="55" t="s">
        <v>80</v>
      </c>
      <c r="J27" s="55" t="s">
        <v>89</v>
      </c>
      <c r="K27" s="56"/>
      <c r="L27" s="56"/>
      <c r="M27" s="69"/>
      <c r="N27" s="56"/>
      <c r="O27" s="56"/>
      <c r="P27" s="57"/>
    </row>
    <row r="28" spans="1:16" ht="100.5" customHeight="1">
      <c r="A28" s="47" t="s">
        <v>96</v>
      </c>
      <c r="B28" s="48" t="s">
        <v>97</v>
      </c>
      <c r="C28" s="18" t="s">
        <v>59</v>
      </c>
      <c r="D28" s="49" t="s">
        <v>98</v>
      </c>
      <c r="E28" s="49" t="s">
        <v>61</v>
      </c>
      <c r="F28" s="18" t="s">
        <v>99</v>
      </c>
      <c r="G28" s="49" t="s">
        <v>63</v>
      </c>
      <c r="H28" s="49" t="s">
        <v>100</v>
      </c>
      <c r="I28" s="50" t="s">
        <v>65</v>
      </c>
      <c r="J28" s="49" t="s">
        <v>66</v>
      </c>
      <c r="K28" s="51">
        <v>191.5</v>
      </c>
      <c r="L28" s="51">
        <v>184.6</v>
      </c>
      <c r="M28" s="68">
        <f>139+42</f>
        <v>181</v>
      </c>
      <c r="N28" s="51">
        <f>160+48</f>
        <v>208</v>
      </c>
      <c r="O28" s="51">
        <v>208</v>
      </c>
      <c r="P28" s="52">
        <v>208</v>
      </c>
    </row>
    <row r="29" spans="1:16" ht="256.5" customHeight="1">
      <c r="A29" s="47" t="s">
        <v>101</v>
      </c>
      <c r="B29" s="48" t="s">
        <v>102</v>
      </c>
      <c r="C29" s="18" t="s">
        <v>59</v>
      </c>
      <c r="D29" s="49" t="s">
        <v>103</v>
      </c>
      <c r="E29" s="49" t="s">
        <v>61</v>
      </c>
      <c r="F29" s="18" t="s">
        <v>104</v>
      </c>
      <c r="G29" s="49" t="s">
        <v>63</v>
      </c>
      <c r="H29" s="49" t="s">
        <v>105</v>
      </c>
      <c r="I29" s="50" t="s">
        <v>88</v>
      </c>
      <c r="J29" s="49" t="s">
        <v>106</v>
      </c>
      <c r="K29" s="51">
        <v>0</v>
      </c>
      <c r="L29" s="51">
        <v>0</v>
      </c>
      <c r="M29" s="68">
        <v>0</v>
      </c>
      <c r="N29" s="51">
        <v>0</v>
      </c>
      <c r="O29" s="51">
        <v>0</v>
      </c>
      <c r="P29" s="52">
        <v>0</v>
      </c>
    </row>
    <row r="30" spans="1:16" ht="99.75" customHeight="1">
      <c r="A30" s="47" t="s">
        <v>107</v>
      </c>
      <c r="B30" s="48" t="s">
        <v>108</v>
      </c>
      <c r="C30" s="18" t="s">
        <v>59</v>
      </c>
      <c r="D30" s="49" t="s">
        <v>109</v>
      </c>
      <c r="E30" s="49" t="s">
        <v>61</v>
      </c>
      <c r="F30" s="18"/>
      <c r="G30" s="49"/>
      <c r="H30" s="49"/>
      <c r="I30" s="50" t="s">
        <v>79</v>
      </c>
      <c r="J30" s="49" t="s">
        <v>80</v>
      </c>
      <c r="K30" s="51">
        <v>0</v>
      </c>
      <c r="L30" s="51">
        <v>0</v>
      </c>
      <c r="M30" s="68">
        <v>0</v>
      </c>
      <c r="N30" s="51">
        <v>0</v>
      </c>
      <c r="O30" s="51">
        <v>0</v>
      </c>
      <c r="P30" s="52">
        <v>0</v>
      </c>
    </row>
    <row r="31" spans="1:16" ht="75.75" customHeight="1">
      <c r="A31" s="47" t="s">
        <v>110</v>
      </c>
      <c r="B31" s="48" t="s">
        <v>111</v>
      </c>
      <c r="C31" s="18" t="s">
        <v>54</v>
      </c>
      <c r="D31" s="49" t="s">
        <v>54</v>
      </c>
      <c r="E31" s="49" t="s">
        <v>54</v>
      </c>
      <c r="F31" s="18" t="s">
        <v>54</v>
      </c>
      <c r="G31" s="49" t="s">
        <v>54</v>
      </c>
      <c r="H31" s="49" t="s">
        <v>54</v>
      </c>
      <c r="I31" s="50" t="s">
        <v>54</v>
      </c>
      <c r="J31" s="49" t="s">
        <v>54</v>
      </c>
      <c r="K31" s="51">
        <f aca="true" t="shared" si="1" ref="K31:P31">K32+K35</f>
        <v>4889.9</v>
      </c>
      <c r="L31" s="51">
        <f t="shared" si="1"/>
        <v>4719.2</v>
      </c>
      <c r="M31" s="68">
        <f>M32+M35</f>
        <v>4961.7</v>
      </c>
      <c r="N31" s="51">
        <f>N32+N35</f>
        <v>4025.4</v>
      </c>
      <c r="O31" s="51">
        <f t="shared" si="1"/>
        <v>4066.7</v>
      </c>
      <c r="P31" s="51">
        <f t="shared" si="1"/>
        <v>4066.7</v>
      </c>
    </row>
    <row r="32" spans="1:16" ht="91.5" customHeight="1">
      <c r="A32" s="47" t="s">
        <v>112</v>
      </c>
      <c r="B32" s="48" t="s">
        <v>113</v>
      </c>
      <c r="C32" s="18" t="s">
        <v>59</v>
      </c>
      <c r="D32" s="49" t="s">
        <v>114</v>
      </c>
      <c r="E32" s="49" t="s">
        <v>61</v>
      </c>
      <c r="F32" s="18" t="s">
        <v>115</v>
      </c>
      <c r="G32" s="49" t="s">
        <v>63</v>
      </c>
      <c r="H32" s="49" t="s">
        <v>116</v>
      </c>
      <c r="I32" s="50" t="s">
        <v>66</v>
      </c>
      <c r="J32" s="49" t="s">
        <v>84</v>
      </c>
      <c r="K32" s="51">
        <f>5487.5-597.6</f>
        <v>4889.9</v>
      </c>
      <c r="L32" s="51">
        <f>5316.2-597</f>
        <v>4719.2</v>
      </c>
      <c r="M32" s="68">
        <f>859+4352.9-549.2+2</f>
        <v>4664.7</v>
      </c>
      <c r="N32" s="51">
        <f>854+3169.4+2</f>
        <v>4025.4</v>
      </c>
      <c r="O32" s="51">
        <f>854+3210.7+2</f>
        <v>4066.7</v>
      </c>
      <c r="P32" s="51">
        <f>854+3210.7+2</f>
        <v>4066.7</v>
      </c>
    </row>
    <row r="33" spans="1:16" ht="197.25" customHeight="1">
      <c r="A33" s="53" t="s">
        <v>73</v>
      </c>
      <c r="B33" s="54"/>
      <c r="C33" s="19" t="s">
        <v>117</v>
      </c>
      <c r="D33" s="55" t="s">
        <v>63</v>
      </c>
      <c r="E33" s="55" t="s">
        <v>118</v>
      </c>
      <c r="F33" s="19" t="s">
        <v>119</v>
      </c>
      <c r="G33" s="55" t="s">
        <v>63</v>
      </c>
      <c r="H33" s="55" t="s">
        <v>120</v>
      </c>
      <c r="I33" s="55" t="s">
        <v>66</v>
      </c>
      <c r="J33" s="55" t="s">
        <v>88</v>
      </c>
      <c r="K33" s="56"/>
      <c r="L33" s="56"/>
      <c r="M33" s="69"/>
      <c r="N33" s="56"/>
      <c r="O33" s="56"/>
      <c r="P33" s="57"/>
    </row>
    <row r="34" spans="1:16" ht="30.75" customHeight="1">
      <c r="A34" s="53" t="s">
        <v>73</v>
      </c>
      <c r="B34" s="54"/>
      <c r="C34" s="19"/>
      <c r="D34" s="55"/>
      <c r="E34" s="55"/>
      <c r="F34" s="19"/>
      <c r="G34" s="55"/>
      <c r="H34" s="55"/>
      <c r="I34" s="55" t="s">
        <v>121</v>
      </c>
      <c r="J34" s="55" t="s">
        <v>66</v>
      </c>
      <c r="K34" s="56"/>
      <c r="L34" s="56"/>
      <c r="M34" s="69"/>
      <c r="N34" s="56"/>
      <c r="O34" s="56"/>
      <c r="P34" s="57"/>
    </row>
    <row r="35" spans="1:16" ht="108" customHeight="1">
      <c r="A35" s="47" t="s">
        <v>122</v>
      </c>
      <c r="B35" s="48" t="s">
        <v>123</v>
      </c>
      <c r="C35" s="18" t="s">
        <v>59</v>
      </c>
      <c r="D35" s="49" t="s">
        <v>124</v>
      </c>
      <c r="E35" s="49" t="s">
        <v>61</v>
      </c>
      <c r="F35" s="18" t="s">
        <v>125</v>
      </c>
      <c r="G35" s="49" t="s">
        <v>63</v>
      </c>
      <c r="H35" s="49" t="s">
        <v>126</v>
      </c>
      <c r="I35" s="50" t="s">
        <v>66</v>
      </c>
      <c r="J35" s="49" t="s">
        <v>127</v>
      </c>
      <c r="K35" s="51"/>
      <c r="L35" s="51"/>
      <c r="M35" s="68">
        <v>297</v>
      </c>
      <c r="N35" s="51">
        <v>0</v>
      </c>
      <c r="O35" s="51">
        <v>0</v>
      </c>
      <c r="P35" s="52">
        <v>0</v>
      </c>
    </row>
    <row r="36" spans="1:16" ht="102" customHeight="1">
      <c r="A36" s="53" t="s">
        <v>73</v>
      </c>
      <c r="B36" s="54"/>
      <c r="C36" s="19" t="s">
        <v>128</v>
      </c>
      <c r="D36" s="55" t="s">
        <v>129</v>
      </c>
      <c r="E36" s="55" t="s">
        <v>130</v>
      </c>
      <c r="F36" s="19"/>
      <c r="G36" s="55"/>
      <c r="H36" s="55"/>
      <c r="I36" s="55"/>
      <c r="J36" s="55"/>
      <c r="K36" s="56"/>
      <c r="L36" s="56"/>
      <c r="M36" s="69"/>
      <c r="N36" s="56"/>
      <c r="O36" s="56"/>
      <c r="P36" s="57"/>
    </row>
    <row r="37" spans="1:16" ht="87.75" customHeight="1">
      <c r="A37" s="47" t="s">
        <v>131</v>
      </c>
      <c r="B37" s="48" t="s">
        <v>132</v>
      </c>
      <c r="C37" s="18" t="s">
        <v>54</v>
      </c>
      <c r="D37" s="49" t="s">
        <v>54</v>
      </c>
      <c r="E37" s="49" t="s">
        <v>54</v>
      </c>
      <c r="F37" s="18" t="s">
        <v>54</v>
      </c>
      <c r="G37" s="49" t="s">
        <v>54</v>
      </c>
      <c r="H37" s="49" t="s">
        <v>54</v>
      </c>
      <c r="I37" s="50" t="s">
        <v>54</v>
      </c>
      <c r="J37" s="49" t="s">
        <v>54</v>
      </c>
      <c r="K37" s="51">
        <f>K38</f>
        <v>7</v>
      </c>
      <c r="L37" s="51">
        <f aca="true" t="shared" si="2" ref="L37:P38">L38</f>
        <v>6.3</v>
      </c>
      <c r="M37" s="68">
        <f t="shared" si="2"/>
        <v>0</v>
      </c>
      <c r="N37" s="51">
        <f t="shared" si="2"/>
        <v>30</v>
      </c>
      <c r="O37" s="51">
        <f t="shared" si="2"/>
        <v>30</v>
      </c>
      <c r="P37" s="51">
        <f t="shared" si="2"/>
        <v>30</v>
      </c>
    </row>
    <row r="38" spans="1:16" ht="75" customHeight="1">
      <c r="A38" s="47" t="s">
        <v>133</v>
      </c>
      <c r="B38" s="48" t="s">
        <v>134</v>
      </c>
      <c r="C38" s="18" t="s">
        <v>54</v>
      </c>
      <c r="D38" s="49" t="s">
        <v>54</v>
      </c>
      <c r="E38" s="49" t="s">
        <v>54</v>
      </c>
      <c r="F38" s="18" t="s">
        <v>54</v>
      </c>
      <c r="G38" s="49" t="s">
        <v>54</v>
      </c>
      <c r="H38" s="49" t="s">
        <v>54</v>
      </c>
      <c r="I38" s="50" t="s">
        <v>54</v>
      </c>
      <c r="J38" s="49" t="s">
        <v>54</v>
      </c>
      <c r="K38" s="51">
        <f>K39</f>
        <v>7</v>
      </c>
      <c r="L38" s="51">
        <f t="shared" si="2"/>
        <v>6.3</v>
      </c>
      <c r="M38" s="68">
        <f t="shared" si="2"/>
        <v>0</v>
      </c>
      <c r="N38" s="51">
        <f t="shared" si="2"/>
        <v>30</v>
      </c>
      <c r="O38" s="51">
        <f t="shared" si="2"/>
        <v>30</v>
      </c>
      <c r="P38" s="51">
        <f t="shared" si="2"/>
        <v>30</v>
      </c>
    </row>
    <row r="39" spans="1:16" ht="95.25" customHeight="1">
      <c r="A39" s="47" t="s">
        <v>135</v>
      </c>
      <c r="B39" s="48" t="s">
        <v>136</v>
      </c>
      <c r="C39" s="18" t="s">
        <v>59</v>
      </c>
      <c r="D39" s="49" t="s">
        <v>137</v>
      </c>
      <c r="E39" s="49" t="s">
        <v>61</v>
      </c>
      <c r="F39" s="18"/>
      <c r="G39" s="49"/>
      <c r="H39" s="49"/>
      <c r="I39" s="50" t="s">
        <v>66</v>
      </c>
      <c r="J39" s="49" t="s">
        <v>121</v>
      </c>
      <c r="K39" s="51">
        <v>7</v>
      </c>
      <c r="L39" s="51">
        <v>6.3</v>
      </c>
      <c r="M39" s="68">
        <v>0</v>
      </c>
      <c r="N39" s="51">
        <v>30</v>
      </c>
      <c r="O39" s="51">
        <v>30</v>
      </c>
      <c r="P39" s="52">
        <v>30</v>
      </c>
    </row>
    <row r="40" spans="1:16" ht="111" customHeight="1">
      <c r="A40" s="47" t="s">
        <v>138</v>
      </c>
      <c r="B40" s="48" t="s">
        <v>139</v>
      </c>
      <c r="C40" s="18" t="s">
        <v>54</v>
      </c>
      <c r="D40" s="49" t="s">
        <v>54</v>
      </c>
      <c r="E40" s="49" t="s">
        <v>54</v>
      </c>
      <c r="F40" s="18" t="s">
        <v>54</v>
      </c>
      <c r="G40" s="49" t="s">
        <v>54</v>
      </c>
      <c r="H40" s="49" t="s">
        <v>54</v>
      </c>
      <c r="I40" s="50" t="s">
        <v>54</v>
      </c>
      <c r="J40" s="49" t="s">
        <v>54</v>
      </c>
      <c r="K40" s="51">
        <f aca="true" t="shared" si="3" ref="K40:P40">K41</f>
        <v>57.2</v>
      </c>
      <c r="L40" s="51">
        <f t="shared" si="3"/>
        <v>56.5</v>
      </c>
      <c r="M40" s="68">
        <f t="shared" si="3"/>
        <v>53.6</v>
      </c>
      <c r="N40" s="51">
        <f t="shared" si="3"/>
        <v>53.5</v>
      </c>
      <c r="O40" s="51">
        <f t="shared" si="3"/>
        <v>53.5</v>
      </c>
      <c r="P40" s="51">
        <f t="shared" si="3"/>
        <v>53.5</v>
      </c>
    </row>
    <row r="41" spans="1:16" ht="39.75" customHeight="1">
      <c r="A41" s="47" t="s">
        <v>140</v>
      </c>
      <c r="B41" s="48" t="s">
        <v>141</v>
      </c>
      <c r="C41" s="18" t="s">
        <v>54</v>
      </c>
      <c r="D41" s="49" t="s">
        <v>54</v>
      </c>
      <c r="E41" s="49" t="s">
        <v>54</v>
      </c>
      <c r="F41" s="18" t="s">
        <v>54</v>
      </c>
      <c r="G41" s="49" t="s">
        <v>54</v>
      </c>
      <c r="H41" s="49" t="s">
        <v>54</v>
      </c>
      <c r="I41" s="50" t="s">
        <v>54</v>
      </c>
      <c r="J41" s="49" t="s">
        <v>54</v>
      </c>
      <c r="K41" s="51">
        <f aca="true" t="shared" si="4" ref="K41:P41">K42+K44</f>
        <v>57.2</v>
      </c>
      <c r="L41" s="51">
        <f t="shared" si="4"/>
        <v>56.5</v>
      </c>
      <c r="M41" s="68">
        <f>M42+M44</f>
        <v>53.6</v>
      </c>
      <c r="N41" s="51">
        <f>N42+N44</f>
        <v>53.5</v>
      </c>
      <c r="O41" s="51">
        <f t="shared" si="4"/>
        <v>53.5</v>
      </c>
      <c r="P41" s="51">
        <f t="shared" si="4"/>
        <v>53.5</v>
      </c>
    </row>
    <row r="42" spans="1:16" ht="101.25" customHeight="1">
      <c r="A42" s="47" t="s">
        <v>142</v>
      </c>
      <c r="B42" s="48" t="s">
        <v>143</v>
      </c>
      <c r="C42" s="18" t="s">
        <v>59</v>
      </c>
      <c r="D42" s="49" t="s">
        <v>144</v>
      </c>
      <c r="E42" s="49" t="s">
        <v>61</v>
      </c>
      <c r="F42" s="18"/>
      <c r="G42" s="49"/>
      <c r="H42" s="49"/>
      <c r="I42" s="50" t="s">
        <v>84</v>
      </c>
      <c r="J42" s="49" t="s">
        <v>80</v>
      </c>
      <c r="K42" s="51">
        <v>56.5</v>
      </c>
      <c r="L42" s="51">
        <v>56.5</v>
      </c>
      <c r="M42" s="68">
        <v>52.9</v>
      </c>
      <c r="N42" s="51">
        <v>52.9</v>
      </c>
      <c r="O42" s="51">
        <v>52.9</v>
      </c>
      <c r="P42" s="52">
        <v>52.9</v>
      </c>
    </row>
    <row r="43" spans="1:16" ht="171" customHeight="1">
      <c r="A43" s="53" t="s">
        <v>73</v>
      </c>
      <c r="B43" s="54"/>
      <c r="C43" s="19" t="s">
        <v>145</v>
      </c>
      <c r="D43" s="55" t="s">
        <v>63</v>
      </c>
      <c r="E43" s="55" t="s">
        <v>146</v>
      </c>
      <c r="F43" s="19"/>
      <c r="G43" s="55"/>
      <c r="H43" s="55"/>
      <c r="I43" s="55"/>
      <c r="J43" s="55"/>
      <c r="K43" s="56"/>
      <c r="L43" s="56"/>
      <c r="M43" s="69"/>
      <c r="N43" s="56"/>
      <c r="O43" s="56"/>
      <c r="P43" s="57"/>
    </row>
    <row r="44" spans="1:16" ht="215.25" customHeight="1">
      <c r="A44" s="47" t="s">
        <v>147</v>
      </c>
      <c r="B44" s="48" t="s">
        <v>148</v>
      </c>
      <c r="C44" s="18" t="s">
        <v>59</v>
      </c>
      <c r="D44" s="49" t="s">
        <v>144</v>
      </c>
      <c r="E44" s="49" t="s">
        <v>61</v>
      </c>
      <c r="F44" s="18" t="s">
        <v>149</v>
      </c>
      <c r="G44" s="49" t="s">
        <v>63</v>
      </c>
      <c r="H44" s="49" t="s">
        <v>126</v>
      </c>
      <c r="I44" s="50" t="s">
        <v>66</v>
      </c>
      <c r="J44" s="49" t="s">
        <v>121</v>
      </c>
      <c r="K44" s="51">
        <v>0.7</v>
      </c>
      <c r="L44" s="51"/>
      <c r="M44" s="68">
        <v>0.7</v>
      </c>
      <c r="N44" s="51">
        <v>0.6</v>
      </c>
      <c r="O44" s="51">
        <v>0.6</v>
      </c>
      <c r="P44" s="52">
        <v>0.6</v>
      </c>
    </row>
    <row r="45" spans="1:16" ht="74.25" customHeight="1">
      <c r="A45" s="47" t="s">
        <v>150</v>
      </c>
      <c r="B45" s="48" t="s">
        <v>151</v>
      </c>
      <c r="C45" s="18" t="s">
        <v>54</v>
      </c>
      <c r="D45" s="49" t="s">
        <v>54</v>
      </c>
      <c r="E45" s="49" t="s">
        <v>54</v>
      </c>
      <c r="F45" s="18" t="s">
        <v>54</v>
      </c>
      <c r="G45" s="49" t="s">
        <v>54</v>
      </c>
      <c r="H45" s="49" t="s">
        <v>54</v>
      </c>
      <c r="I45" s="50" t="s">
        <v>54</v>
      </c>
      <c r="J45" s="49" t="s">
        <v>54</v>
      </c>
      <c r="K45" s="51">
        <f>K46</f>
        <v>596.9</v>
      </c>
      <c r="L45" s="51">
        <f aca="true" t="shared" si="5" ref="L45:P46">L46</f>
        <v>596.9</v>
      </c>
      <c r="M45" s="68">
        <f t="shared" si="5"/>
        <v>549.2</v>
      </c>
      <c r="N45" s="51">
        <f t="shared" si="5"/>
        <v>0</v>
      </c>
      <c r="O45" s="51">
        <f t="shared" si="5"/>
        <v>0</v>
      </c>
      <c r="P45" s="51">
        <f t="shared" si="5"/>
        <v>0</v>
      </c>
    </row>
    <row r="46" spans="1:16" ht="30" customHeight="1">
      <c r="A46" s="47" t="s">
        <v>152</v>
      </c>
      <c r="B46" s="48" t="s">
        <v>153</v>
      </c>
      <c r="C46" s="18" t="s">
        <v>54</v>
      </c>
      <c r="D46" s="49" t="s">
        <v>54</v>
      </c>
      <c r="E46" s="49" t="s">
        <v>54</v>
      </c>
      <c r="F46" s="18" t="s">
        <v>54</v>
      </c>
      <c r="G46" s="49" t="s">
        <v>54</v>
      </c>
      <c r="H46" s="49" t="s">
        <v>54</v>
      </c>
      <c r="I46" s="50" t="s">
        <v>54</v>
      </c>
      <c r="J46" s="49" t="s">
        <v>54</v>
      </c>
      <c r="K46" s="51">
        <f>K47</f>
        <v>596.9</v>
      </c>
      <c r="L46" s="51">
        <f t="shared" si="5"/>
        <v>596.9</v>
      </c>
      <c r="M46" s="68">
        <f t="shared" si="5"/>
        <v>549.2</v>
      </c>
      <c r="N46" s="51">
        <f t="shared" si="5"/>
        <v>0</v>
      </c>
      <c r="O46" s="51">
        <f t="shared" si="5"/>
        <v>0</v>
      </c>
      <c r="P46" s="51">
        <f t="shared" si="5"/>
        <v>0</v>
      </c>
    </row>
    <row r="47" spans="1:16" ht="70.5" customHeight="1">
      <c r="A47" s="47" t="s">
        <v>154</v>
      </c>
      <c r="B47" s="48" t="s">
        <v>155</v>
      </c>
      <c r="C47" s="18" t="s">
        <v>54</v>
      </c>
      <c r="D47" s="49" t="s">
        <v>54</v>
      </c>
      <c r="E47" s="49" t="s">
        <v>54</v>
      </c>
      <c r="F47" s="18" t="s">
        <v>54</v>
      </c>
      <c r="G47" s="49" t="s">
        <v>54</v>
      </c>
      <c r="H47" s="49" t="s">
        <v>54</v>
      </c>
      <c r="I47" s="50" t="s">
        <v>54</v>
      </c>
      <c r="J47" s="49" t="s">
        <v>54</v>
      </c>
      <c r="K47" s="51">
        <f aca="true" t="shared" si="6" ref="K47:P47">K48+K49+K50</f>
        <v>596.9</v>
      </c>
      <c r="L47" s="51">
        <f t="shared" si="6"/>
        <v>596.9</v>
      </c>
      <c r="M47" s="68">
        <f>M48+M49+M50</f>
        <v>549.2</v>
      </c>
      <c r="N47" s="51">
        <f>N48+N49+N50</f>
        <v>0</v>
      </c>
      <c r="O47" s="51">
        <f t="shared" si="6"/>
        <v>0</v>
      </c>
      <c r="P47" s="51">
        <f t="shared" si="6"/>
        <v>0</v>
      </c>
    </row>
    <row r="48" spans="1:16" ht="96.75" customHeight="1">
      <c r="A48" s="47" t="s">
        <v>156</v>
      </c>
      <c r="B48" s="48" t="s">
        <v>157</v>
      </c>
      <c r="C48" s="18" t="s">
        <v>59</v>
      </c>
      <c r="D48" s="49" t="s">
        <v>158</v>
      </c>
      <c r="E48" s="49" t="s">
        <v>61</v>
      </c>
      <c r="F48" s="18"/>
      <c r="G48" s="49"/>
      <c r="H48" s="49"/>
      <c r="I48" s="50" t="s">
        <v>66</v>
      </c>
      <c r="J48" s="49" t="s">
        <v>88</v>
      </c>
      <c r="K48" s="51">
        <v>72.1</v>
      </c>
      <c r="L48" s="51">
        <v>72.1</v>
      </c>
      <c r="M48" s="68">
        <v>72.1</v>
      </c>
      <c r="N48" s="51">
        <v>0</v>
      </c>
      <c r="O48" s="51">
        <v>0</v>
      </c>
      <c r="P48" s="52">
        <v>0</v>
      </c>
    </row>
    <row r="49" spans="1:16" ht="98.25" customHeight="1">
      <c r="A49" s="47" t="s">
        <v>159</v>
      </c>
      <c r="B49" s="48" t="s">
        <v>160</v>
      </c>
      <c r="C49" s="18" t="s">
        <v>59</v>
      </c>
      <c r="D49" s="49" t="s">
        <v>158</v>
      </c>
      <c r="E49" s="49" t="s">
        <v>61</v>
      </c>
      <c r="F49" s="18"/>
      <c r="G49" s="49"/>
      <c r="H49" s="49"/>
      <c r="I49" s="50" t="s">
        <v>66</v>
      </c>
      <c r="J49" s="49" t="s">
        <v>88</v>
      </c>
      <c r="K49" s="51">
        <v>505.2</v>
      </c>
      <c r="L49" s="51">
        <v>505.2</v>
      </c>
      <c r="M49" s="68">
        <v>457.5</v>
      </c>
      <c r="N49" s="51">
        <v>0</v>
      </c>
      <c r="O49" s="51">
        <v>0</v>
      </c>
      <c r="P49" s="52">
        <v>0</v>
      </c>
    </row>
    <row r="50" spans="1:16" ht="96" customHeight="1">
      <c r="A50" s="47" t="s">
        <v>161</v>
      </c>
      <c r="B50" s="48" t="s">
        <v>162</v>
      </c>
      <c r="C50" s="18" t="s">
        <v>59</v>
      </c>
      <c r="D50" s="49" t="s">
        <v>158</v>
      </c>
      <c r="E50" s="49" t="s">
        <v>61</v>
      </c>
      <c r="F50" s="18"/>
      <c r="G50" s="49"/>
      <c r="H50" s="49"/>
      <c r="I50" s="50" t="s">
        <v>66</v>
      </c>
      <c r="J50" s="49" t="s">
        <v>88</v>
      </c>
      <c r="K50" s="51">
        <v>19.6</v>
      </c>
      <c r="L50" s="51">
        <v>19.6</v>
      </c>
      <c r="M50" s="68">
        <v>19.6</v>
      </c>
      <c r="N50" s="51">
        <v>0</v>
      </c>
      <c r="O50" s="51">
        <v>0</v>
      </c>
      <c r="P50" s="52">
        <v>0</v>
      </c>
    </row>
    <row r="51" spans="1:16" ht="26.25" customHeight="1" thickBot="1">
      <c r="A51" s="47" t="s">
        <v>163</v>
      </c>
      <c r="B51" s="48" t="s">
        <v>164</v>
      </c>
      <c r="C51" s="18" t="s">
        <v>54</v>
      </c>
      <c r="D51" s="49" t="s">
        <v>54</v>
      </c>
      <c r="E51" s="49" t="s">
        <v>54</v>
      </c>
      <c r="F51" s="18" t="s">
        <v>54</v>
      </c>
      <c r="G51" s="49" t="s">
        <v>54</v>
      </c>
      <c r="H51" s="49" t="s">
        <v>54</v>
      </c>
      <c r="I51" s="50" t="s">
        <v>54</v>
      </c>
      <c r="J51" s="49" t="s">
        <v>54</v>
      </c>
      <c r="K51" s="51">
        <f aca="true" t="shared" si="7" ref="K51:P51">K18</f>
        <v>9579</v>
      </c>
      <c r="L51" s="51">
        <f t="shared" si="7"/>
        <v>8008.3</v>
      </c>
      <c r="M51" s="68">
        <f>M18</f>
        <v>10819.800000000001</v>
      </c>
      <c r="N51" s="51">
        <f>N18</f>
        <v>8588.3</v>
      </c>
      <c r="O51" s="51">
        <f t="shared" si="7"/>
        <v>8650.8</v>
      </c>
      <c r="P51" s="51">
        <f t="shared" si="7"/>
        <v>8650.8</v>
      </c>
    </row>
    <row r="52" spans="1:16" ht="17.25" customHeight="1">
      <c r="A52" s="23"/>
      <c r="B52" s="25"/>
      <c r="C52" s="24"/>
      <c r="D52" s="24"/>
      <c r="E52" s="24"/>
      <c r="F52" s="24"/>
      <c r="G52" s="24"/>
      <c r="H52" s="24"/>
      <c r="I52" s="25"/>
      <c r="J52" s="25"/>
      <c r="K52" s="25"/>
      <c r="L52" s="25"/>
      <c r="M52" s="70"/>
      <c r="N52" s="25"/>
      <c r="O52" s="25"/>
      <c r="P52" s="25"/>
    </row>
    <row r="53" spans="1:16" ht="28.5" customHeight="1">
      <c r="A53" s="5" t="s">
        <v>165</v>
      </c>
      <c r="B53" s="26"/>
      <c r="C53" s="27"/>
      <c r="D53" s="27"/>
      <c r="E53" s="16"/>
      <c r="F53" s="8"/>
      <c r="G53" s="79"/>
      <c r="H53" s="79"/>
      <c r="I53" s="79"/>
      <c r="J53" s="79"/>
      <c r="K53" s="10"/>
      <c r="L53" s="10"/>
      <c r="M53" s="71"/>
      <c r="N53" s="10"/>
      <c r="O53" s="10"/>
      <c r="P53" s="10"/>
    </row>
    <row r="54" spans="1:16" ht="11.25" customHeight="1">
      <c r="A54" s="5" t="s">
        <v>166</v>
      </c>
      <c r="B54" s="26"/>
      <c r="C54" s="58"/>
      <c r="D54" s="58" t="s">
        <v>40</v>
      </c>
      <c r="E54" s="58"/>
      <c r="F54" s="8"/>
      <c r="G54" s="81" t="s">
        <v>41</v>
      </c>
      <c r="H54" s="81"/>
      <c r="I54" s="81"/>
      <c r="J54" s="81"/>
      <c r="K54" s="10"/>
      <c r="L54" s="10"/>
      <c r="M54" s="71"/>
      <c r="N54" s="10"/>
      <c r="O54" s="10"/>
      <c r="P54" s="10"/>
    </row>
    <row r="55" spans="1:16" ht="11.25" customHeight="1">
      <c r="A55" s="5" t="s">
        <v>42</v>
      </c>
      <c r="B55" s="26"/>
      <c r="C55" s="8"/>
      <c r="D55" s="8"/>
      <c r="E55" s="8"/>
      <c r="F55" s="8"/>
      <c r="G55" s="8"/>
      <c r="H55" s="8"/>
      <c r="I55" s="26"/>
      <c r="J55" s="10"/>
      <c r="K55" s="10"/>
      <c r="L55" s="10"/>
      <c r="M55" s="71"/>
      <c r="N55" s="10"/>
      <c r="O55" s="10"/>
      <c r="P55" s="10"/>
    </row>
    <row r="56" spans="1:16" ht="20.25" customHeight="1">
      <c r="A56" s="77" t="s">
        <v>43</v>
      </c>
      <c r="B56" s="77"/>
      <c r="C56" s="8"/>
      <c r="D56" s="27"/>
      <c r="E56" s="27"/>
      <c r="F56" s="8"/>
      <c r="G56" s="27"/>
      <c r="H56" s="27"/>
      <c r="I56" s="28"/>
      <c r="J56" s="10"/>
      <c r="K56" s="29"/>
      <c r="L56" s="29"/>
      <c r="M56" s="71"/>
      <c r="N56" s="10"/>
      <c r="O56" s="10"/>
      <c r="P56" s="10"/>
    </row>
    <row r="57" spans="1:16" ht="12.75" customHeight="1">
      <c r="A57" s="80" t="s">
        <v>167</v>
      </c>
      <c r="B57" s="80"/>
      <c r="C57" s="8" t="s">
        <v>168</v>
      </c>
      <c r="D57" s="58"/>
      <c r="E57" s="59"/>
      <c r="F57" s="30"/>
      <c r="G57" s="81" t="s">
        <v>44</v>
      </c>
      <c r="H57" s="81"/>
      <c r="I57" s="81"/>
      <c r="J57" s="10"/>
      <c r="K57" s="76" t="s">
        <v>45</v>
      </c>
      <c r="L57" s="76"/>
      <c r="M57" s="71"/>
      <c r="N57" s="3"/>
      <c r="O57" s="3"/>
      <c r="P57" s="3"/>
    </row>
    <row r="58" spans="1:16" ht="10.5" customHeight="1">
      <c r="A58" s="5"/>
      <c r="B58" s="26"/>
      <c r="C58" s="8"/>
      <c r="D58" s="8"/>
      <c r="E58" s="8"/>
      <c r="F58" s="8"/>
      <c r="G58" s="8"/>
      <c r="H58" s="8"/>
      <c r="I58" s="26"/>
      <c r="J58" s="10"/>
      <c r="K58" s="10"/>
      <c r="L58" s="10"/>
      <c r="M58" s="71"/>
      <c r="N58" s="10"/>
      <c r="O58" s="10"/>
      <c r="P58" s="10"/>
    </row>
    <row r="59" spans="1:16" ht="10.5" customHeight="1">
      <c r="A59" s="5" t="s">
        <v>46</v>
      </c>
      <c r="B59" s="26"/>
      <c r="C59" s="8"/>
      <c r="D59" s="8"/>
      <c r="E59" s="8"/>
      <c r="F59" s="8"/>
      <c r="G59" s="8"/>
      <c r="H59" s="8"/>
      <c r="I59" s="26"/>
      <c r="J59" s="10"/>
      <c r="K59" s="8"/>
      <c r="L59" s="8"/>
      <c r="M59" s="72"/>
      <c r="N59" s="8"/>
      <c r="O59" s="8"/>
      <c r="P59" s="31"/>
    </row>
    <row r="60" spans="1:16" ht="10.5" customHeight="1">
      <c r="A60" s="5" t="s">
        <v>169</v>
      </c>
      <c r="B60" s="26"/>
      <c r="C60" s="8"/>
      <c r="D60" s="8"/>
      <c r="E60" s="8"/>
      <c r="F60" s="8"/>
      <c r="G60" s="8"/>
      <c r="H60" s="8"/>
      <c r="I60" s="26"/>
      <c r="J60" s="10"/>
      <c r="K60" s="8"/>
      <c r="L60" s="8"/>
      <c r="M60" s="72"/>
      <c r="N60" s="8"/>
      <c r="O60" s="8"/>
      <c r="P60" s="31"/>
    </row>
  </sheetData>
  <sheetProtection/>
  <mergeCells count="24">
    <mergeCell ref="O11:P11"/>
    <mergeCell ref="A57:B57"/>
    <mergeCell ref="G57:I57"/>
    <mergeCell ref="K57:L57"/>
    <mergeCell ref="J12:J16"/>
    <mergeCell ref="O13:O14"/>
    <mergeCell ref="P13:P14"/>
    <mergeCell ref="A7:H7"/>
    <mergeCell ref="C9:H9"/>
    <mergeCell ref="K9:P10"/>
    <mergeCell ref="C10:H10"/>
    <mergeCell ref="A1:O1"/>
    <mergeCell ref="A2:O2"/>
    <mergeCell ref="E4:K4"/>
    <mergeCell ref="E6:N6"/>
    <mergeCell ref="G53:J53"/>
    <mergeCell ref="G54:J54"/>
    <mergeCell ref="I12:I16"/>
    <mergeCell ref="A56:B56"/>
    <mergeCell ref="A9:A16"/>
    <mergeCell ref="F11:H11"/>
    <mergeCell ref="K11:L12"/>
    <mergeCell ref="I9:J11"/>
    <mergeCell ref="C11:E11"/>
  </mergeCells>
  <printOptions/>
  <pageMargins left="0.3937007874015748" right="0.3937007874015748" top="0.1968503937007874" bottom="0.1968503937007874" header="0.31496062992125984" footer="0.31496062992125984"/>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Centerbuhg</dc:creator>
  <cp:keywords/>
  <dc:description/>
  <cp:lastModifiedBy>111</cp:lastModifiedBy>
  <cp:lastPrinted>2016-09-22T06:23:32Z</cp:lastPrinted>
  <dcterms:created xsi:type="dcterms:W3CDTF">2016-09-21T06:34:02Z</dcterms:created>
  <dcterms:modified xsi:type="dcterms:W3CDTF">2017-10-25T23:52:11Z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C:\Documents and Settings\centerbuhg\Local Settings\Application Data\Кейсистемс\Свод-СМАРТ\ReportManager\sv_rro_2016_тип информации=уточнённый_win_2_2.xlsx</vt:lpwstr>
  </property>
</Properties>
</file>